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0935" windowHeight="11700" tabRatio="825"/>
  </bookViews>
  <sheets>
    <sheet name="合計" sheetId="21" r:id="rId1"/>
    <sheet name="低圧電力" sheetId="18" r:id="rId2"/>
    <sheet name="従量電灯B（北保育所）" sheetId="2" r:id="rId3"/>
    <sheet name="従量電灯B（中央保育所）" sheetId="4" r:id="rId4"/>
  </sheets>
  <definedNames>
    <definedName name="_xlnm.Print_Area" localSheetId="2">'従量電灯B（北保育所）'!$A$1:$M$22</definedName>
    <definedName name="_xlnm.Print_Area" localSheetId="3">'従量電灯B（中央保育所）'!$A$1:$M$22</definedName>
    <definedName name="_xlnm.Print_Area" localSheetId="1">低圧電力!$A$1:$H$29</definedName>
    <definedName name="_xlnm.Print_Area" localSheetId="0">合計!$A$2:$G$38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<sst xmlns="http://schemas.openxmlformats.org/spreadsheetml/2006/main" xmlns:r="http://schemas.openxmlformats.org/officeDocument/2006/relationships" count="47" uniqueCount="47">
  <si>
    <t>円</t>
    <rPh sb="0" eb="1">
      <t>エン</t>
    </rPh>
    <phoneticPr fontId="3"/>
  </si>
  <si>
    <t>合　計　金　額</t>
    <rPh sb="0" eb="1">
      <t>ア</t>
    </rPh>
    <rPh sb="2" eb="3">
      <t>ケイ</t>
    </rPh>
    <rPh sb="4" eb="7">
      <t>キンガク</t>
    </rPh>
    <phoneticPr fontId="3"/>
  </si>
  <si>
    <t>合計</t>
    <rPh sb="0" eb="2">
      <t>ゴウケイ</t>
    </rPh>
    <phoneticPr fontId="3"/>
  </si>
  <si>
    <t>令和9年6月</t>
  </si>
  <si>
    <t>（消費税込）</t>
    <rPh sb="1" eb="4">
      <t>ショウヒゼイ</t>
    </rPh>
    <rPh sb="4" eb="5">
      <t>コミ</t>
    </rPh>
    <phoneticPr fontId="3"/>
  </si>
  <si>
    <t>三段料金
（円）</t>
    <rPh sb="0" eb="1">
      <t>サン</t>
    </rPh>
    <rPh sb="1" eb="2">
      <t>ダン</t>
    </rPh>
    <rPh sb="2" eb="4">
      <t>リョウキン</t>
    </rPh>
    <rPh sb="6" eb="7">
      <t>エン</t>
    </rPh>
    <phoneticPr fontId="3"/>
  </si>
  <si>
    <t>①低圧電力（北保育所、中央保育所）</t>
    <rPh sb="1" eb="3">
      <t>テイアツ</t>
    </rPh>
    <rPh sb="3" eb="5">
      <t>デンリョク</t>
    </rPh>
    <rPh sb="6" eb="7">
      <t>キタ</t>
    </rPh>
    <rPh sb="7" eb="10">
      <t>ホイクショ</t>
    </rPh>
    <rPh sb="11" eb="13">
      <t>チュウオウ</t>
    </rPh>
    <rPh sb="13" eb="16">
      <t>ホイクショ</t>
    </rPh>
    <phoneticPr fontId="3"/>
  </si>
  <si>
    <t>電気量料金
（円）</t>
    <rPh sb="0" eb="2">
      <t>デンキ</t>
    </rPh>
    <rPh sb="2" eb="3">
      <t>リョウ</t>
    </rPh>
    <rPh sb="3" eb="5">
      <t>リョウキン</t>
    </rPh>
    <rPh sb="7" eb="8">
      <t>エン</t>
    </rPh>
    <phoneticPr fontId="3"/>
  </si>
  <si>
    <t>基本料金</t>
    <rPh sb="0" eb="2">
      <t>キホン</t>
    </rPh>
    <rPh sb="2" eb="4">
      <t>リョウキン</t>
    </rPh>
    <phoneticPr fontId="3"/>
  </si>
  <si>
    <t>入　札　金　額</t>
    <rPh sb="0" eb="1">
      <t>イ</t>
    </rPh>
    <rPh sb="2" eb="3">
      <t>サツ</t>
    </rPh>
    <rPh sb="4" eb="5">
      <t>キン</t>
    </rPh>
    <rPh sb="6" eb="7">
      <t>ガク</t>
    </rPh>
    <phoneticPr fontId="3"/>
  </si>
  <si>
    <t>基本料金
（円）</t>
    <rPh sb="0" eb="2">
      <t>キホン</t>
    </rPh>
    <rPh sb="2" eb="4">
      <t>リョウキン</t>
    </rPh>
    <rPh sb="6" eb="7">
      <t>エン</t>
    </rPh>
    <phoneticPr fontId="3"/>
  </si>
  <si>
    <t>二段料金
（円）</t>
    <rPh sb="0" eb="1">
      <t>ニ</t>
    </rPh>
    <rPh sb="1" eb="2">
      <t>ダン</t>
    </rPh>
    <rPh sb="2" eb="4">
      <t>リョウキン</t>
    </rPh>
    <rPh sb="6" eb="7">
      <t>エン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</si>
  <si>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</si>
  <si>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電力量料金</t>
    <rPh sb="0" eb="2">
      <t>デンリョク</t>
    </rPh>
    <rPh sb="2" eb="3">
      <t>リョウ</t>
    </rPh>
    <rPh sb="3" eb="5">
      <t>リョウキン</t>
    </rPh>
    <phoneticPr fontId="3"/>
  </si>
  <si>
    <r>
      <t>円</t>
    </r>
    <r>
      <rPr>
        <sz val="11"/>
        <color auto="1"/>
        <rFont val="ＭＳ Ｐゴシック"/>
      </rPr>
      <t>　（①＋②＋③）×３</t>
    </r>
    <rPh sb="0" eb="1">
      <t>エン</t>
    </rPh>
    <phoneticPr fontId="3"/>
  </si>
  <si>
    <t>契約予定
合計電力
（ｋW）</t>
    <rPh sb="0" eb="2">
      <t>ケイヤク</t>
    </rPh>
    <rPh sb="2" eb="4">
      <t>ヨテイ</t>
    </rPh>
    <rPh sb="5" eb="7">
      <t>ゴウケイ</t>
    </rPh>
    <rPh sb="7" eb="9">
      <t>デンリョク</t>
    </rPh>
    <phoneticPr fontId="3"/>
  </si>
  <si>
    <t>円（③）</t>
    <rPh sb="0" eb="1">
      <t>エン</t>
    </rPh>
    <phoneticPr fontId="3"/>
  </si>
  <si>
    <t>費用内訳書</t>
    <rPh sb="0" eb="2">
      <t>ヒヨウ</t>
    </rPh>
    <rPh sb="2" eb="5">
      <t>ウチワケショ</t>
    </rPh>
    <phoneticPr fontId="3"/>
  </si>
  <si>
    <t>契約予定電力
（ｋVA）</t>
    <rPh sb="0" eb="2">
      <t>ケイヤク</t>
    </rPh>
    <rPh sb="2" eb="4">
      <t>ヨテイ</t>
    </rPh>
    <rPh sb="4" eb="6">
      <t>デンリョク</t>
    </rPh>
    <phoneticPr fontId="3"/>
  </si>
  <si>
    <t>中央保育所</t>
    <rPh sb="0" eb="2">
      <t>チュウオウ</t>
    </rPh>
    <rPh sb="2" eb="5">
      <t>ホイク</t>
    </rPh>
    <phoneticPr fontId="3"/>
  </si>
  <si>
    <t>※一銭未満切り捨てです。</t>
    <rPh sb="1" eb="3">
      <t>イッセン</t>
    </rPh>
    <rPh sb="3" eb="5">
      <t>ミマン</t>
    </rPh>
    <rPh sb="5" eb="6">
      <t>キ</t>
    </rPh>
    <rPh sb="7" eb="8">
      <t>ス</t>
    </rPh>
    <phoneticPr fontId="3"/>
  </si>
  <si>
    <t>予定使用電力量
（kwh）</t>
    <rPh sb="0" eb="2">
      <t>ヨテイ</t>
    </rPh>
    <rPh sb="2" eb="4">
      <t>シヨウ</t>
    </rPh>
    <rPh sb="4" eb="6">
      <t>デンリョク</t>
    </rPh>
    <rPh sb="6" eb="7">
      <t>リョウ</t>
    </rPh>
    <phoneticPr fontId="3"/>
  </si>
  <si>
    <t>料金単価
（円／kwh）</t>
    <rPh sb="0" eb="2">
      <t>リョウキン</t>
    </rPh>
    <rPh sb="2" eb="4">
      <t>タンカ</t>
    </rPh>
    <rPh sb="6" eb="7">
      <t>エン</t>
    </rPh>
    <phoneticPr fontId="3"/>
  </si>
  <si>
    <t>基本料金単価
（円／kW）</t>
    <rPh sb="0" eb="2">
      <t>キホン</t>
    </rPh>
    <rPh sb="2" eb="4">
      <t>リョウキン</t>
    </rPh>
    <rPh sb="4" eb="6">
      <t>タンカ</t>
    </rPh>
    <rPh sb="8" eb="9">
      <t>エン</t>
    </rPh>
    <phoneticPr fontId="3"/>
  </si>
  <si>
    <t>円（②）</t>
    <rPh sb="0" eb="1">
      <t>エン</t>
    </rPh>
    <phoneticPr fontId="3"/>
  </si>
  <si>
    <t>一段料金
（円）</t>
    <rPh sb="0" eb="1">
      <t>イチ</t>
    </rPh>
    <rPh sb="1" eb="2">
      <t>ダン</t>
    </rPh>
    <rPh sb="2" eb="4">
      <t>リョウキン</t>
    </rPh>
    <rPh sb="6" eb="7">
      <t>エン</t>
    </rPh>
    <phoneticPr fontId="3"/>
  </si>
  <si>
    <t>三段料金単価
（円／kwh）</t>
    <rPh sb="0" eb="1">
      <t>サン</t>
    </rPh>
    <rPh sb="1" eb="2">
      <t>ダン</t>
    </rPh>
    <rPh sb="2" eb="4">
      <t>リョウキン</t>
    </rPh>
    <rPh sb="4" eb="6">
      <t>タンカ</t>
    </rPh>
    <rPh sb="8" eb="9">
      <t>エン</t>
    </rPh>
    <phoneticPr fontId="3"/>
  </si>
  <si>
    <t>小計
（円）</t>
    <rPh sb="0" eb="1">
      <t>ショウ</t>
    </rPh>
    <rPh sb="1" eb="2">
      <t>ケイ</t>
    </rPh>
    <rPh sb="4" eb="5">
      <t>エン</t>
    </rPh>
    <phoneticPr fontId="3"/>
  </si>
  <si>
    <t>(従量電灯B）合計金額</t>
    <rPh sb="1" eb="5">
      <t>ジュウリョウデントウ</t>
    </rPh>
    <rPh sb="7" eb="9">
      <t>ゴウケイ</t>
    </rPh>
    <rPh sb="9" eb="11">
      <t>キンガク</t>
    </rPh>
    <phoneticPr fontId="3"/>
  </si>
  <si>
    <t>円　（①）</t>
    <rPh sb="0" eb="1">
      <t>エン</t>
    </rPh>
    <phoneticPr fontId="3"/>
  </si>
  <si>
    <t>円（①）</t>
    <rPh sb="0" eb="1">
      <t>エン</t>
    </rPh>
    <phoneticPr fontId="3"/>
  </si>
  <si>
    <t>合 計 金 額</t>
    <rPh sb="0" eb="1">
      <t>ア</t>
    </rPh>
    <rPh sb="2" eb="3">
      <t>ケイ</t>
    </rPh>
    <rPh sb="4" eb="5">
      <t>キン</t>
    </rPh>
    <rPh sb="6" eb="7">
      <t>ガク</t>
    </rPh>
    <phoneticPr fontId="3"/>
  </si>
  <si>
    <t>二段料金単価
（円／kwh）</t>
    <rPh sb="0" eb="1">
      <t>ニ</t>
    </rPh>
    <rPh sb="1" eb="2">
      <t>ダン</t>
    </rPh>
    <rPh sb="2" eb="4">
      <t>リョウキン</t>
    </rPh>
    <rPh sb="4" eb="6">
      <t>タンカ</t>
    </rPh>
    <rPh sb="8" eb="9">
      <t>エン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</si>
  <si>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</si>
  <si>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月額電気料金
基本料金
+
電力量料金
（円）</t>
    <rPh sb="0" eb="2">
      <t>ゲツガク</t>
    </rPh>
    <rPh sb="2" eb="4">
      <t>デンキ</t>
    </rPh>
    <rPh sb="4" eb="6">
      <t>リョウキン</t>
    </rPh>
    <rPh sb="7" eb="9">
      <t>キホン</t>
    </rPh>
    <rPh sb="9" eb="11">
      <t>リョウキン</t>
    </rPh>
    <rPh sb="14" eb="16">
      <t>デンリョク</t>
    </rPh>
    <rPh sb="16" eb="17">
      <t>リョウ</t>
    </rPh>
    <rPh sb="17" eb="19">
      <t>リョウキン</t>
    </rPh>
    <rPh sb="21" eb="22">
      <t>エン</t>
    </rPh>
    <phoneticPr fontId="3"/>
  </si>
  <si>
    <t>この入札金額内訳書を入札書に添付して提出してください。</t>
    <rPh sb="2" eb="4">
      <t>ニュウサツ</t>
    </rPh>
    <rPh sb="4" eb="6">
      <t>キンガク</t>
    </rPh>
    <rPh sb="6" eb="9">
      <t>ウチワケショ</t>
    </rPh>
    <rPh sb="10" eb="12">
      <t>ニュウサツ</t>
    </rPh>
    <rPh sb="12" eb="13">
      <t>ショ</t>
    </rPh>
    <rPh sb="14" eb="16">
      <t>テンプ</t>
    </rPh>
    <rPh sb="18" eb="20">
      <t>テイシュツ</t>
    </rPh>
    <phoneticPr fontId="3"/>
  </si>
  <si>
    <t>　　　　　　　ください。</t>
  </si>
  <si>
    <t>一段料金単価
（円／kwh）</t>
    <rPh sb="0" eb="2">
      <t>イチダン</t>
    </rPh>
    <rPh sb="2" eb="4">
      <t>リョウキン</t>
    </rPh>
    <rPh sb="4" eb="6">
      <t>タンカ</t>
    </rPh>
    <rPh sb="8" eb="9">
      <t>エン</t>
    </rPh>
    <phoneticPr fontId="3"/>
  </si>
  <si>
    <t>基本料金単価
（円／ｋVA）</t>
    <rPh sb="0" eb="2">
      <t>キホン</t>
    </rPh>
    <rPh sb="2" eb="4">
      <t>リョウキン</t>
    </rPh>
    <rPh sb="4" eb="6">
      <t>タンカ</t>
    </rPh>
    <rPh sb="8" eb="9">
      <t>エン</t>
    </rPh>
    <phoneticPr fontId="3"/>
  </si>
  <si>
    <t>(低圧電力）　合計金額</t>
    <rPh sb="1" eb="3">
      <t>テイアツ</t>
    </rPh>
    <rPh sb="3" eb="5">
      <t>デンリョク</t>
    </rPh>
    <rPh sb="7" eb="9">
      <t>ゴウケイ</t>
    </rPh>
    <rPh sb="9" eb="11">
      <t>キンガク</t>
    </rPh>
    <phoneticPr fontId="3"/>
  </si>
  <si>
    <t>　　注意）　入札金額は消費税抜きですので、合計金額を100/110した金額で１円未満を切り捨てて</t>
    <rPh sb="2" eb="4">
      <t>チュウイ</t>
    </rPh>
    <rPh sb="6" eb="8">
      <t>ニュウサツ</t>
    </rPh>
    <rPh sb="8" eb="10">
      <t>キンガク</t>
    </rPh>
    <rPh sb="11" eb="14">
      <t>ショウヒゼイ</t>
    </rPh>
    <rPh sb="14" eb="15">
      <t>ヌ</t>
    </rPh>
    <rPh sb="21" eb="23">
      <t>ゴウケイ</t>
    </rPh>
    <rPh sb="23" eb="25">
      <t>キンガク</t>
    </rPh>
    <rPh sb="35" eb="37">
      <t>キンガク</t>
    </rPh>
    <rPh sb="39" eb="40">
      <t>エン</t>
    </rPh>
    <rPh sb="40" eb="42">
      <t>ミマン</t>
    </rPh>
    <rPh sb="43" eb="44">
      <t>キ</t>
    </rPh>
    <rPh sb="45" eb="46">
      <t>ス</t>
    </rPh>
    <phoneticPr fontId="3"/>
  </si>
  <si>
    <t>費用内訳書</t>
    <rPh sb="0" eb="2">
      <t>ヒヨウ</t>
    </rPh>
    <phoneticPr fontId="3"/>
  </si>
  <si>
    <t>円　（③）</t>
    <rPh sb="0" eb="1">
      <t>エン</t>
    </rPh>
    <phoneticPr fontId="3"/>
  </si>
  <si>
    <t>③従量電灯B（中央保育所）</t>
    <rPh sb="1" eb="3">
      <t>ジュウリョウ</t>
    </rPh>
    <rPh sb="3" eb="5">
      <t>デントウ</t>
    </rPh>
    <rPh sb="7" eb="9">
      <t>チュウオウ</t>
    </rPh>
    <rPh sb="9" eb="12">
      <t>ホイクショ</t>
    </rPh>
    <phoneticPr fontId="3"/>
  </si>
  <si>
    <t>円　（②）</t>
    <rPh sb="0" eb="1">
      <t>エン</t>
    </rPh>
    <phoneticPr fontId="3"/>
  </si>
  <si>
    <t>北保育所</t>
    <rPh sb="0" eb="4">
      <t>キタホイ</t>
    </rPh>
    <phoneticPr fontId="3"/>
  </si>
  <si>
    <t>②従量電灯B（北保育所）</t>
    <rPh sb="1" eb="3">
      <t>ジュウリョウ</t>
    </rPh>
    <rPh sb="3" eb="5">
      <t>デントウ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</si>
</sst>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#&quot;月&quot;"/>
    <numFmt numFmtId="177" formatCode="0_ "/>
  </numFmts>
  <fonts count="17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</font>
    <font>
      <sz val="6"/>
      <color auto="1"/>
      <name val="ＭＳ Ｐゴシック"/>
      <family val="3"/>
    </font>
    <font>
      <sz val="16"/>
      <color auto="1"/>
      <name val="ＭＳ Ｐゴシック"/>
      <family val="3"/>
    </font>
    <font>
      <sz val="20"/>
      <color auto="1"/>
      <name val="ＭＳ Ｐゴシック"/>
      <family val="3"/>
    </font>
    <font>
      <u/>
      <sz val="11"/>
      <color auto="1"/>
      <name val="ＭＳ Ｐゴシック"/>
    </font>
    <font>
      <b/>
      <sz val="16"/>
      <color auto="1"/>
      <name val="ＭＳ Ｐゴシック"/>
      <family val="3"/>
    </font>
    <font>
      <b/>
      <sz val="14"/>
      <color auto="1"/>
      <name val="ＭＳ Ｐゴシック"/>
    </font>
    <font>
      <b/>
      <sz val="11"/>
      <color auto="1"/>
      <name val="ＭＳ Ｐゴシック"/>
      <family val="3"/>
    </font>
    <font>
      <sz val="9"/>
      <color auto="1"/>
      <name val="ＭＳ Ｐゴシック"/>
    </font>
    <font>
      <b/>
      <sz val="18"/>
      <color auto="1"/>
      <name val="ＭＳ Ｐゴシック"/>
      <family val="3"/>
    </font>
    <font>
      <sz val="10"/>
      <color auto="1"/>
      <name val="ＭＳ Ｐゴシック"/>
    </font>
    <font>
      <sz val="14"/>
      <color auto="1"/>
      <name val="ＭＳ Ｐゴシック"/>
      <family val="3"/>
    </font>
    <font>
      <sz val="12"/>
      <color auto="1"/>
      <name val="ＭＳ Ｐゴシック"/>
      <family val="3"/>
    </font>
    <font>
      <sz val="14"/>
      <color rgb="FF90D7F0"/>
      <name val="ＭＳ Ｐゴシック"/>
    </font>
    <font>
      <b/>
      <sz val="9"/>
      <color auto="1"/>
      <name val="ＭＳ Ｐゴシック"/>
    </font>
  </fonts>
  <fills count="4">
    <fill>
      <patternFill patternType="none"/>
    </fill>
    <fill>
      <patternFill patternType="gray125"/>
    </fill>
    <fill>
      <patternFill patternType="solid">
        <fgColor rgb="FFFFE69A"/>
        <bgColor indexed="64"/>
      </patternFill>
    </fill>
    <fill>
      <patternFill patternType="solid">
        <fgColor rgb="FFFFFF99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double">
        <color auto="1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 style="double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double">
        <color indexed="64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auto="1"/>
      </bottom>
      <diagonal/>
    </border>
  </borders>
  <cellStyleXfs count="6">
    <xf numFmtId="0" fontId="0" fillId="0" borderId="0"/>
    <xf numFmtId="38" fontId="1" fillId="0" borderId="0" applyFill="0" applyBorder="0" applyAlignment="0" applyProtection="0"/>
    <xf numFmtId="38" fontId="1" fillId="0" borderId="0" applyFill="0" applyBorder="0" applyAlignment="0" applyProtection="0"/>
    <xf numFmtId="38" fontId="1" fillId="0" borderId="0" applyFill="0" applyBorder="0" applyAlignment="0" applyProtection="0"/>
    <xf numFmtId="0" fontId="2" fillId="0" borderId="0">
      <alignment vertical="center"/>
    </xf>
    <xf numFmtId="38" fontId="1" fillId="0" borderId="0" applyFill="0" applyBorder="0" applyAlignment="0" applyProtection="0"/>
  </cellStyleXfs>
  <cellXfs count="131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Border="1" applyAlignment="1">
      <alignment vertical="center"/>
    </xf>
    <xf numFmtId="0" fontId="4" fillId="0" borderId="1" xfId="0" applyFont="1" applyBorder="1" applyAlignment="1"/>
    <xf numFmtId="0" fontId="0" fillId="0" borderId="0" xfId="0" applyFont="1" applyAlignment="1"/>
    <xf numFmtId="0" fontId="6" fillId="0" borderId="0" xfId="0" applyFont="1" applyAlignment="1"/>
    <xf numFmtId="0" fontId="7" fillId="0" borderId="2" xfId="0" applyFont="1" applyBorder="1" applyAlignment="1"/>
    <xf numFmtId="0" fontId="8" fillId="0" borderId="0" xfId="0" applyFont="1" applyBorder="1" applyAlignment="1"/>
    <xf numFmtId="0" fontId="7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0" fillId="0" borderId="1" xfId="0" applyBorder="1"/>
    <xf numFmtId="0" fontId="9" fillId="0" borderId="2" xfId="0" applyFont="1" applyBorder="1"/>
    <xf numFmtId="0" fontId="9" fillId="0" borderId="0" xfId="0" applyFont="1" applyBorder="1"/>
    <xf numFmtId="0" fontId="9" fillId="0" borderId="0" xfId="0" applyFont="1"/>
    <xf numFmtId="38" fontId="0" fillId="0" borderId="0" xfId="1" applyNumberFormat="1" applyFont="1" applyAlignment="1">
      <alignment horizontal="right"/>
    </xf>
    <xf numFmtId="3" fontId="0" fillId="0" borderId="1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38" fontId="0" fillId="0" borderId="0" xfId="1" applyFont="1"/>
    <xf numFmtId="0" fontId="0" fillId="0" borderId="1" xfId="0" applyBorder="1" applyAlignment="1">
      <alignment horizontal="center"/>
    </xf>
    <xf numFmtId="0" fontId="10" fillId="0" borderId="0" xfId="0" applyFont="1"/>
    <xf numFmtId="0" fontId="4" fillId="0" borderId="0" xfId="0" applyFont="1"/>
    <xf numFmtId="38" fontId="11" fillId="0" borderId="0" xfId="5" applyFont="1" applyBorder="1" applyAlignment="1">
      <alignment horizontal="center"/>
    </xf>
    <xf numFmtId="0" fontId="4" fillId="0" borderId="0" xfId="0" applyFont="1" applyFill="1" applyBorder="1"/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76" fontId="13" fillId="0" borderId="5" xfId="0" applyNumberFormat="1" applyFont="1" applyFill="1" applyBorder="1" applyAlignment="1">
      <alignment horizontal="center" wrapText="1"/>
    </xf>
    <xf numFmtId="176" fontId="13" fillId="0" borderId="6" xfId="0" applyNumberFormat="1" applyFont="1" applyFill="1" applyBorder="1" applyAlignment="1">
      <alignment horizontal="center" wrapText="1"/>
    </xf>
    <xf numFmtId="176" fontId="13" fillId="0" borderId="7" xfId="0" applyNumberFormat="1" applyFont="1" applyFill="1" applyBorder="1" applyAlignment="1">
      <alignment horizontal="center" wrapText="1"/>
    </xf>
    <xf numFmtId="176" fontId="13" fillId="0" borderId="8" xfId="0" applyNumberFormat="1" applyFont="1" applyFill="1" applyBorder="1" applyAlignment="1">
      <alignment horizontal="center" wrapText="1"/>
    </xf>
    <xf numFmtId="176" fontId="13" fillId="0" borderId="9" xfId="0" applyNumberFormat="1" applyFont="1" applyFill="1" applyBorder="1" applyAlignment="1">
      <alignment horizontal="center" wrapText="1"/>
    </xf>
    <xf numFmtId="0" fontId="13" fillId="0" borderId="10" xfId="0" applyFont="1" applyFill="1" applyBorder="1" applyAlignment="1">
      <alignment horizontal="center"/>
    </xf>
    <xf numFmtId="0" fontId="13" fillId="0" borderId="0" xfId="0" applyFont="1"/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4" fillId="0" borderId="11" xfId="0" applyFont="1" applyBorder="1" applyAlignment="1">
      <alignment horizontal="center" vertical="center"/>
    </xf>
    <xf numFmtId="38" fontId="14" fillId="0" borderId="12" xfId="5" applyFont="1" applyBorder="1" applyAlignment="1">
      <alignment horizontal="center" vertical="center" wrapText="1"/>
    </xf>
    <xf numFmtId="38" fontId="13" fillId="0" borderId="13" xfId="5" applyFont="1" applyFill="1" applyBorder="1" applyAlignment="1">
      <alignment horizontal="right"/>
    </xf>
    <xf numFmtId="38" fontId="13" fillId="0" borderId="14" xfId="5" applyFont="1" applyFill="1" applyBorder="1" applyAlignment="1">
      <alignment horizontal="right"/>
    </xf>
    <xf numFmtId="38" fontId="13" fillId="0" borderId="15" xfId="5" applyFont="1" applyFill="1" applyBorder="1" applyAlignment="1">
      <alignment horizontal="right"/>
    </xf>
    <xf numFmtId="38" fontId="13" fillId="0" borderId="0" xfId="1" applyNumberFormat="1" applyFont="1" applyAlignment="1">
      <alignment horizontal="right"/>
    </xf>
    <xf numFmtId="38" fontId="4" fillId="0" borderId="0" xfId="1" applyNumberFormat="1" applyFont="1" applyAlignment="1">
      <alignment horizontal="right"/>
    </xf>
    <xf numFmtId="0" fontId="10" fillId="0" borderId="0" xfId="0" applyFont="1" applyFill="1" applyBorder="1" applyAlignment="1">
      <alignment vertical="center"/>
    </xf>
    <xf numFmtId="0" fontId="14" fillId="0" borderId="16" xfId="0" applyFont="1" applyBorder="1" applyAlignment="1">
      <alignment horizontal="center" vertical="center"/>
    </xf>
    <xf numFmtId="38" fontId="14" fillId="0" borderId="17" xfId="5" applyFont="1" applyBorder="1" applyAlignment="1">
      <alignment horizontal="center" vertical="center" wrapText="1"/>
    </xf>
    <xf numFmtId="40" fontId="15" fillId="2" borderId="18" xfId="5" applyNumberFormat="1" applyFont="1" applyFill="1" applyBorder="1" applyAlignment="1">
      <alignment horizontal="right"/>
    </xf>
    <xf numFmtId="40" fontId="15" fillId="2" borderId="19" xfId="5" applyNumberFormat="1" applyFont="1" applyFill="1" applyBorder="1" applyAlignment="1">
      <alignment horizontal="right"/>
    </xf>
    <xf numFmtId="40" fontId="15" fillId="2" borderId="20" xfId="5" applyNumberFormat="1" applyFont="1" applyFill="1" applyBorder="1" applyAlignment="1">
      <alignment horizontal="right"/>
    </xf>
    <xf numFmtId="40" fontId="13" fillId="2" borderId="21" xfId="5" applyNumberFormat="1" applyFont="1" applyFill="1" applyBorder="1" applyAlignment="1">
      <alignment horizontal="right"/>
    </xf>
    <xf numFmtId="40" fontId="15" fillId="2" borderId="22" xfId="5" applyNumberFormat="1" applyFont="1" applyFill="1" applyBorder="1" applyAlignment="1">
      <alignment horizontal="right"/>
    </xf>
    <xf numFmtId="38" fontId="13" fillId="0" borderId="23" xfId="5" applyFont="1" applyFill="1" applyBorder="1" applyAlignment="1">
      <alignment horizontal="right"/>
    </xf>
    <xf numFmtId="0" fontId="14" fillId="0" borderId="24" xfId="0" applyFont="1" applyBorder="1" applyAlignment="1">
      <alignment horizontal="center" vertical="center"/>
    </xf>
    <xf numFmtId="38" fontId="14" fillId="0" borderId="25" xfId="5" applyNumberFormat="1" applyFont="1" applyBorder="1" applyAlignment="1">
      <alignment horizontal="center" vertical="center" wrapText="1"/>
    </xf>
    <xf numFmtId="40" fontId="15" fillId="2" borderId="26" xfId="5" applyNumberFormat="1" applyFont="1" applyFill="1" applyBorder="1" applyAlignment="1">
      <alignment horizontal="right"/>
    </xf>
    <xf numFmtId="40" fontId="15" fillId="2" borderId="27" xfId="5" applyNumberFormat="1" applyFont="1" applyFill="1" applyBorder="1" applyAlignment="1">
      <alignment horizontal="right"/>
    </xf>
    <xf numFmtId="40" fontId="15" fillId="2" borderId="28" xfId="5" applyNumberFormat="1" applyFont="1" applyFill="1" applyBorder="1" applyAlignment="1">
      <alignment horizontal="right"/>
    </xf>
    <xf numFmtId="40" fontId="15" fillId="2" borderId="29" xfId="5" applyNumberFormat="1" applyFont="1" applyFill="1" applyBorder="1" applyAlignment="1">
      <alignment horizontal="right"/>
    </xf>
    <xf numFmtId="40" fontId="15" fillId="2" borderId="30" xfId="5" applyNumberFormat="1" applyFont="1" applyFill="1" applyBorder="1" applyAlignment="1">
      <alignment horizontal="right"/>
    </xf>
    <xf numFmtId="38" fontId="13" fillId="0" borderId="31" xfId="5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13" fillId="0" borderId="0" xfId="0" applyFont="1" applyBorder="1"/>
    <xf numFmtId="38" fontId="16" fillId="0" borderId="0" xfId="5" applyFont="1" applyFill="1" applyBorder="1" applyAlignment="1">
      <alignment horizontal="center" vertical="center"/>
    </xf>
    <xf numFmtId="38" fontId="10" fillId="0" borderId="0" xfId="5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38" fontId="14" fillId="0" borderId="32" xfId="5" applyFont="1" applyBorder="1" applyAlignment="1">
      <alignment horizontal="center" vertical="center"/>
    </xf>
    <xf numFmtId="38" fontId="14" fillId="0" borderId="33" xfId="5" applyFont="1" applyBorder="1" applyAlignment="1">
      <alignment horizontal="center" vertical="center" wrapText="1"/>
    </xf>
    <xf numFmtId="3" fontId="13" fillId="0" borderId="34" xfId="0" applyNumberFormat="1" applyFont="1" applyFill="1" applyBorder="1"/>
    <xf numFmtId="3" fontId="13" fillId="0" borderId="35" xfId="0" applyNumberFormat="1" applyFont="1" applyFill="1" applyBorder="1"/>
    <xf numFmtId="3" fontId="13" fillId="0" borderId="36" xfId="0" applyNumberFormat="1" applyFont="1" applyFill="1" applyBorder="1"/>
    <xf numFmtId="38" fontId="13" fillId="0" borderId="37" xfId="5" applyFont="1" applyFill="1" applyBorder="1"/>
    <xf numFmtId="3" fontId="13" fillId="0" borderId="38" xfId="0" applyNumberFormat="1" applyFont="1" applyFill="1" applyBorder="1"/>
    <xf numFmtId="38" fontId="13" fillId="0" borderId="39" xfId="5" applyFont="1" applyFill="1" applyBorder="1"/>
    <xf numFmtId="38" fontId="13" fillId="0" borderId="0" xfId="1" applyFont="1"/>
    <xf numFmtId="38" fontId="4" fillId="0" borderId="0" xfId="1" applyFont="1"/>
    <xf numFmtId="3" fontId="4" fillId="0" borderId="1" xfId="0" applyNumberFormat="1" applyFont="1" applyBorder="1" applyAlignment="1">
      <alignment horizontal="center"/>
    </xf>
    <xf numFmtId="0" fontId="0" fillId="0" borderId="0" xfId="0" applyBorder="1" applyAlignment="1"/>
    <xf numFmtId="38" fontId="14" fillId="0" borderId="40" xfId="5" applyFont="1" applyBorder="1" applyAlignment="1">
      <alignment horizontal="center" vertical="center"/>
    </xf>
    <xf numFmtId="38" fontId="14" fillId="0" borderId="41" xfId="5" applyFont="1" applyBorder="1" applyAlignment="1">
      <alignment horizontal="center" vertical="center" wrapText="1"/>
    </xf>
    <xf numFmtId="40" fontId="13" fillId="2" borderId="18" xfId="5" applyNumberFormat="1" applyFont="1" applyFill="1" applyBorder="1" applyAlignment="1">
      <alignment vertical="center" wrapText="1"/>
    </xf>
    <xf numFmtId="40" fontId="13" fillId="2" borderId="19" xfId="5" applyNumberFormat="1" applyFont="1" applyFill="1" applyBorder="1" applyAlignment="1">
      <alignment vertical="center" wrapText="1"/>
    </xf>
    <xf numFmtId="40" fontId="13" fillId="2" borderId="20" xfId="5" applyNumberFormat="1" applyFont="1" applyFill="1" applyBorder="1" applyAlignment="1">
      <alignment vertical="center" wrapText="1"/>
    </xf>
    <xf numFmtId="40" fontId="13" fillId="2" borderId="21" xfId="5" applyNumberFormat="1" applyFont="1" applyFill="1" applyBorder="1" applyAlignment="1">
      <alignment vertical="center" wrapText="1"/>
    </xf>
    <xf numFmtId="40" fontId="13" fillId="2" borderId="22" xfId="5" applyNumberFormat="1" applyFont="1" applyFill="1" applyBorder="1" applyAlignment="1">
      <alignment vertical="center" wrapText="1"/>
    </xf>
    <xf numFmtId="38" fontId="13" fillId="0" borderId="23" xfId="5" applyFont="1" applyFill="1" applyBorder="1"/>
    <xf numFmtId="38" fontId="14" fillId="0" borderId="42" xfId="5" applyFont="1" applyBorder="1" applyAlignment="1">
      <alignment horizontal="center" vertical="center"/>
    </xf>
    <xf numFmtId="38" fontId="14" fillId="0" borderId="43" xfId="5" applyNumberFormat="1" applyFont="1" applyBorder="1" applyAlignment="1">
      <alignment horizontal="center" vertical="center" wrapText="1"/>
    </xf>
    <xf numFmtId="38" fontId="13" fillId="2" borderId="18" xfId="5" applyNumberFormat="1" applyFont="1" applyFill="1" applyBorder="1"/>
    <xf numFmtId="38" fontId="13" fillId="2" borderId="19" xfId="5" applyNumberFormat="1" applyFont="1" applyFill="1" applyBorder="1"/>
    <xf numFmtId="38" fontId="13" fillId="2" borderId="20" xfId="5" applyNumberFormat="1" applyFont="1" applyFill="1" applyBorder="1"/>
    <xf numFmtId="38" fontId="13" fillId="2" borderId="21" xfId="5" applyNumberFormat="1" applyFont="1" applyFill="1" applyBorder="1"/>
    <xf numFmtId="38" fontId="13" fillId="2" borderId="22" xfId="5" applyNumberFormat="1" applyFont="1" applyFill="1" applyBorder="1"/>
    <xf numFmtId="38" fontId="13" fillId="0" borderId="44" xfId="5" applyNumberFormat="1" applyFont="1" applyFill="1" applyBorder="1"/>
    <xf numFmtId="38" fontId="14" fillId="0" borderId="24" xfId="5" applyFont="1" applyBorder="1" applyAlignment="1">
      <alignment horizontal="center" vertical="center" wrapText="1"/>
    </xf>
    <xf numFmtId="38" fontId="14" fillId="0" borderId="45" xfId="5" applyFont="1" applyBorder="1" applyAlignment="1">
      <alignment horizontal="center" vertical="center" wrapText="1"/>
    </xf>
    <xf numFmtId="38" fontId="13" fillId="2" borderId="46" xfId="5" applyFont="1" applyFill="1" applyBorder="1" applyAlignment="1">
      <alignment horizontal="right"/>
    </xf>
    <xf numFmtId="38" fontId="13" fillId="2" borderId="47" xfId="5" applyFont="1" applyFill="1" applyBorder="1" applyAlignment="1">
      <alignment horizontal="right"/>
    </xf>
    <xf numFmtId="38" fontId="13" fillId="2" borderId="48" xfId="5" applyFont="1" applyFill="1" applyBorder="1" applyAlignment="1">
      <alignment horizontal="right"/>
    </xf>
    <xf numFmtId="38" fontId="13" fillId="2" borderId="49" xfId="5" applyFont="1" applyFill="1" applyBorder="1" applyAlignment="1">
      <alignment horizontal="right"/>
    </xf>
    <xf numFmtId="38" fontId="13" fillId="2" borderId="50" xfId="5" applyFont="1" applyFill="1" applyBorder="1" applyAlignment="1">
      <alignment horizontal="right"/>
    </xf>
    <xf numFmtId="38" fontId="13" fillId="0" borderId="51" xfId="5" applyFont="1" applyFill="1" applyBorder="1" applyAlignment="1">
      <alignment horizontal="right"/>
    </xf>
    <xf numFmtId="0" fontId="12" fillId="0" borderId="0" xfId="0" applyFont="1" applyAlignment="1">
      <alignment vertical="center" wrapText="1"/>
    </xf>
    <xf numFmtId="3" fontId="0" fillId="0" borderId="0" xfId="0" applyNumberFormat="1"/>
    <xf numFmtId="0" fontId="14" fillId="0" borderId="0" xfId="0" applyFont="1" applyBorder="1"/>
    <xf numFmtId="177" fontId="13" fillId="0" borderId="52" xfId="5" applyNumberFormat="1" applyFont="1" applyFill="1" applyBorder="1" applyAlignment="1">
      <alignment horizontal="right"/>
    </xf>
    <xf numFmtId="177" fontId="13" fillId="0" borderId="53" xfId="5" applyNumberFormat="1" applyFont="1" applyFill="1" applyBorder="1" applyAlignment="1">
      <alignment horizontal="right"/>
    </xf>
    <xf numFmtId="177" fontId="13" fillId="0" borderId="54" xfId="5" applyNumberFormat="1" applyFont="1" applyFill="1" applyBorder="1" applyAlignment="1">
      <alignment horizontal="right"/>
    </xf>
    <xf numFmtId="177" fontId="13" fillId="0" borderId="55" xfId="5" applyNumberFormat="1" applyFont="1" applyFill="1" applyBorder="1" applyAlignment="1">
      <alignment horizontal="right"/>
    </xf>
    <xf numFmtId="40" fontId="15" fillId="3" borderId="56" xfId="5" applyNumberFormat="1" applyFont="1" applyFill="1" applyBorder="1" applyAlignment="1">
      <alignment horizontal="right"/>
    </xf>
    <xf numFmtId="40" fontId="15" fillId="3" borderId="57" xfId="5" applyNumberFormat="1" applyFont="1" applyFill="1" applyBorder="1" applyAlignment="1">
      <alignment horizontal="right"/>
    </xf>
    <xf numFmtId="40" fontId="15" fillId="3" borderId="58" xfId="5" applyNumberFormat="1" applyFont="1" applyFill="1" applyBorder="1" applyAlignment="1">
      <alignment horizontal="right"/>
    </xf>
    <xf numFmtId="40" fontId="15" fillId="3" borderId="59" xfId="5" applyNumberFormat="1" applyFont="1" applyFill="1" applyBorder="1" applyAlignment="1">
      <alignment horizontal="right"/>
    </xf>
    <xf numFmtId="40" fontId="15" fillId="3" borderId="60" xfId="5" applyNumberFormat="1" applyFont="1" applyFill="1" applyBorder="1" applyAlignment="1">
      <alignment horizontal="right"/>
    </xf>
    <xf numFmtId="40" fontId="15" fillId="3" borderId="61" xfId="5" applyNumberFormat="1" applyFont="1" applyFill="1" applyBorder="1" applyAlignment="1">
      <alignment horizontal="right"/>
    </xf>
    <xf numFmtId="40" fontId="15" fillId="3" borderId="62" xfId="5" applyNumberFormat="1" applyFont="1" applyFill="1" applyBorder="1" applyAlignment="1">
      <alignment horizontal="right"/>
    </xf>
    <xf numFmtId="38" fontId="13" fillId="0" borderId="63" xfId="5" applyFont="1" applyFill="1" applyBorder="1" applyAlignment="1">
      <alignment horizontal="right"/>
    </xf>
    <xf numFmtId="38" fontId="13" fillId="0" borderId="64" xfId="5" applyFont="1" applyFill="1" applyBorder="1" applyAlignment="1">
      <alignment horizontal="right"/>
    </xf>
    <xf numFmtId="3" fontId="13" fillId="2" borderId="34" xfId="0" applyNumberFormat="1" applyFont="1" applyFill="1" applyBorder="1"/>
    <xf numFmtId="3" fontId="13" fillId="2" borderId="35" xfId="0" applyNumberFormat="1" applyFont="1" applyFill="1" applyBorder="1"/>
    <xf numFmtId="3" fontId="13" fillId="2" borderId="36" xfId="0" applyNumberFormat="1" applyFont="1" applyFill="1" applyBorder="1"/>
    <xf numFmtId="38" fontId="13" fillId="2" borderId="34" xfId="5" applyFont="1" applyFill="1" applyBorder="1"/>
    <xf numFmtId="3" fontId="13" fillId="2" borderId="65" xfId="0" applyNumberFormat="1" applyFont="1" applyFill="1" applyBorder="1"/>
    <xf numFmtId="0" fontId="4" fillId="0" borderId="1" xfId="0" applyFont="1" applyBorder="1"/>
    <xf numFmtId="40" fontId="13" fillId="2" borderId="66" xfId="5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38" fontId="13" fillId="2" borderId="66" xfId="5" applyNumberFormat="1" applyFont="1" applyFill="1" applyBorder="1"/>
    <xf numFmtId="38" fontId="14" fillId="0" borderId="67" xfId="5" applyFont="1" applyBorder="1" applyAlignment="1">
      <alignment horizontal="center" vertical="center"/>
    </xf>
    <xf numFmtId="38" fontId="13" fillId="2" borderId="68" xfId="5" applyFont="1" applyFill="1" applyBorder="1" applyAlignment="1">
      <alignment horizontal="right"/>
    </xf>
  </cellXfs>
  <cellStyles count="6">
    <cellStyle name="桁区切り 2" xfId="1"/>
    <cellStyle name="桁区切り 3" xfId="2"/>
    <cellStyle name="桁区切り 4" xfId="3"/>
    <cellStyle name="標準" xfId="0" builtinId="0"/>
    <cellStyle name="標準 2" xfId="4"/>
    <cellStyle name="桁区切り" xfId="5" builtinId="6"/>
  </cellStyles>
  <tableStyles count="0" defaultTableStyle="TableStyleMedium9" defaultPivotStyle="PivotStyleLight16"/>
  <colors>
    <mruColors>
      <color rgb="FF99FFCC"/>
      <color rgb="FF66FFFF"/>
      <color rgb="FFFFFF99"/>
      <color rgb="FFFFFF66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G24"/>
  <sheetViews>
    <sheetView tabSelected="1" view="pageBreakPreview" zoomScaleSheetLayoutView="100" workbookViewId="0">
      <selection activeCell="A2" sqref="A2:G2"/>
    </sheetView>
  </sheetViews>
  <sheetFormatPr defaultRowHeight="13.5"/>
  <cols>
    <col min="1" max="1" width="13.75" customWidth="1"/>
    <col min="2" max="2" width="15" customWidth="1"/>
    <col min="3" max="3" width="16.125" customWidth="1"/>
    <col min="6" max="6" width="10.375" customWidth="1"/>
    <col min="7" max="7" width="13.875" customWidth="1"/>
  </cols>
  <sheetData>
    <row r="2" spans="1:7" ht="59.25" customHeight="1">
      <c r="A2" s="2" t="s">
        <v>41</v>
      </c>
      <c r="B2" s="2"/>
      <c r="C2" s="2"/>
      <c r="D2" s="2"/>
      <c r="E2" s="2"/>
      <c r="F2" s="2"/>
      <c r="G2" s="2"/>
    </row>
    <row r="3" spans="1:7" ht="76.5" customHeight="1">
      <c r="A3" s="3"/>
      <c r="B3" s="3"/>
      <c r="C3" s="3"/>
      <c r="D3" s="3"/>
      <c r="F3" s="3"/>
    </row>
    <row r="4" spans="1:7" ht="42.75" customHeight="1">
      <c r="B4" s="5" t="s">
        <v>39</v>
      </c>
      <c r="C4" s="13"/>
      <c r="D4" s="18">
        <f>低圧電力!E24</f>
        <v>0</v>
      </c>
      <c r="E4" s="23"/>
      <c r="F4" t="s">
        <v>29</v>
      </c>
    </row>
    <row r="5" spans="1:7">
      <c r="B5" s="6"/>
      <c r="C5" s="6"/>
      <c r="F5" s="6"/>
    </row>
    <row r="6" spans="1:7" ht="18.75">
      <c r="B6" s="1" t="s">
        <v>45</v>
      </c>
      <c r="C6" s="6"/>
      <c r="F6" s="6"/>
    </row>
    <row r="7" spans="1:7" ht="27.75" customHeight="1">
      <c r="B7" s="5" t="s">
        <v>28</v>
      </c>
      <c r="C7" s="13"/>
      <c r="D7" s="18">
        <f>'従量電灯B（北保育所）'!G22</f>
        <v>0</v>
      </c>
      <c r="E7" s="23"/>
      <c r="F7" t="s">
        <v>44</v>
      </c>
    </row>
    <row r="8" spans="1:7">
      <c r="B8" s="6"/>
      <c r="C8" s="6"/>
      <c r="F8" s="6"/>
    </row>
    <row r="9" spans="1:7" s="1" customFormat="1" ht="18.75">
      <c r="B9" s="1" t="s">
        <v>19</v>
      </c>
    </row>
    <row r="10" spans="1:7" ht="25.5" customHeight="1">
      <c r="B10" s="5" t="s">
        <v>28</v>
      </c>
      <c r="C10" s="13"/>
      <c r="D10" s="18">
        <f>'従量電灯B（中央保育所）'!G22</f>
        <v>0</v>
      </c>
      <c r="E10" s="23"/>
      <c r="F10" t="s">
        <v>42</v>
      </c>
    </row>
    <row r="11" spans="1:7" ht="52.5" customHeight="1">
      <c r="B11" s="6"/>
      <c r="C11" s="6"/>
      <c r="F11" s="6"/>
    </row>
    <row r="12" spans="1:7">
      <c r="B12" s="7"/>
      <c r="C12" s="7"/>
      <c r="F12" s="7"/>
    </row>
    <row r="13" spans="1:7" ht="33.75" customHeight="1">
      <c r="B13" s="8" t="s">
        <v>1</v>
      </c>
      <c r="C13" s="14"/>
      <c r="D13" s="19">
        <f>(D4+D7+D10)*3</f>
        <v>0</v>
      </c>
      <c r="E13" s="19"/>
      <c r="F13" s="16" t="s">
        <v>14</v>
      </c>
    </row>
    <row r="14" spans="1:7" ht="23.25" customHeight="1">
      <c r="B14" s="9"/>
      <c r="C14" s="15"/>
      <c r="D14" s="20"/>
      <c r="E14" s="20"/>
      <c r="F14" s="16"/>
    </row>
    <row r="15" spans="1:7" ht="34.5" customHeight="1">
      <c r="B15" s="8" t="s">
        <v>9</v>
      </c>
      <c r="C15" s="14"/>
      <c r="D15" s="19">
        <f>ROUNDDOWN(D13*100/110,0)</f>
        <v>0</v>
      </c>
      <c r="E15" s="19"/>
      <c r="F15" s="16" t="s">
        <v>0</v>
      </c>
    </row>
    <row r="16" spans="1:7" ht="34.5" customHeight="1">
      <c r="B16" s="10"/>
      <c r="C16" s="16"/>
      <c r="D16" s="21"/>
      <c r="E16" s="21"/>
      <c r="F16" s="16"/>
    </row>
    <row r="17" spans="1:6">
      <c r="A17" s="4" t="s">
        <v>40</v>
      </c>
      <c r="B17" s="11"/>
      <c r="C17" s="11"/>
      <c r="D17" s="11"/>
      <c r="E17" s="11"/>
      <c r="F17" s="11"/>
    </row>
    <row r="18" spans="1:6">
      <c r="A18" s="3" t="s">
        <v>36</v>
      </c>
      <c r="B18" s="3"/>
      <c r="C18" s="3"/>
      <c r="D18" s="3"/>
      <c r="E18" s="24"/>
    </row>
    <row r="19" spans="1:6">
      <c r="B19" s="12"/>
      <c r="C19" s="17"/>
      <c r="D19" s="22"/>
      <c r="E19" s="22"/>
      <c r="F19" s="22"/>
    </row>
    <row r="20" spans="1:6">
      <c r="B20" s="12"/>
      <c r="C20" s="17"/>
      <c r="D20" s="22"/>
      <c r="E20" s="22"/>
      <c r="F20" s="22"/>
    </row>
    <row r="23" spans="1:6">
      <c r="B23" t="s">
        <v>33</v>
      </c>
    </row>
    <row r="24" spans="1:6">
      <c r="B24" s="13" t="s">
        <v>12</v>
      </c>
      <c r="C24" s="13"/>
      <c r="D24" s="13"/>
      <c r="E24" s="13"/>
    </row>
  </sheetData>
  <mergeCells count="7">
    <mergeCell ref="A2:G2"/>
    <mergeCell ref="D4:E4"/>
    <mergeCell ref="D7:E7"/>
    <mergeCell ref="D10:E10"/>
    <mergeCell ref="D13:E13"/>
    <mergeCell ref="D15:E15"/>
    <mergeCell ref="A18:D18"/>
  </mergeCells>
  <phoneticPr fontId="3"/>
  <pageMargins left="0.7" right="0.7" top="0.75" bottom="0.75" header="0.3" footer="0.3"/>
  <pageSetup paperSize="9" fitToWidth="1" fitToHeight="0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K40"/>
  <sheetViews>
    <sheetView zoomScale="70" zoomScaleNormal="70" zoomScaleSheetLayoutView="100" workbookViewId="0">
      <selection activeCell="I24" sqref="I24"/>
    </sheetView>
  </sheetViews>
  <sheetFormatPr defaultRowHeight="13.5"/>
  <cols>
    <col min="1" max="1" width="17.5" customWidth="1"/>
    <col min="2" max="2" width="15.625" customWidth="1"/>
    <col min="3" max="4" width="16.375" customWidth="1"/>
    <col min="5" max="5" width="15.625" customWidth="1"/>
    <col min="6" max="8" width="16.375" customWidth="1"/>
  </cols>
  <sheetData>
    <row r="1" spans="1:11" ht="27.75" customHeight="1">
      <c r="A1" s="26" t="s">
        <v>17</v>
      </c>
      <c r="B1" s="26"/>
      <c r="C1" s="26"/>
      <c r="D1" s="26"/>
      <c r="E1" s="26"/>
      <c r="F1" s="26"/>
      <c r="G1" s="26"/>
      <c r="H1" s="26"/>
    </row>
    <row r="2" spans="1:11" s="25" customFormat="1" ht="31.5" customHeight="1">
      <c r="A2" s="27" t="s">
        <v>6</v>
      </c>
      <c r="B2" s="25"/>
      <c r="C2" s="25"/>
      <c r="D2" s="25"/>
      <c r="E2" s="25"/>
      <c r="F2" s="25"/>
      <c r="G2" s="25"/>
      <c r="H2" s="25"/>
    </row>
    <row r="3" spans="1:11" ht="20.25" customHeight="1">
      <c r="B3" s="17"/>
      <c r="C3" s="17"/>
      <c r="D3" s="17"/>
      <c r="E3" s="22"/>
      <c r="F3" s="22"/>
      <c r="G3" s="22"/>
      <c r="H3" s="44" t="s">
        <v>4</v>
      </c>
    </row>
    <row r="4" spans="1:11" ht="20.25" customHeight="1">
      <c r="A4" s="28"/>
      <c r="B4" s="39" t="s">
        <v>8</v>
      </c>
      <c r="C4" s="47"/>
      <c r="D4" s="55"/>
      <c r="E4" s="68" t="s">
        <v>13</v>
      </c>
      <c r="F4" s="80"/>
      <c r="G4" s="88"/>
      <c r="H4" s="96" t="s">
        <v>34</v>
      </c>
    </row>
    <row r="5" spans="1:11" ht="63" customHeight="1">
      <c r="A5" s="29"/>
      <c r="B5" s="40" t="s">
        <v>15</v>
      </c>
      <c r="C5" s="48" t="s">
        <v>23</v>
      </c>
      <c r="D5" s="56" t="s">
        <v>10</v>
      </c>
      <c r="E5" s="69" t="s">
        <v>21</v>
      </c>
      <c r="F5" s="81" t="s">
        <v>22</v>
      </c>
      <c r="G5" s="89" t="s">
        <v>7</v>
      </c>
      <c r="H5" s="97"/>
    </row>
    <row r="6" spans="1:11" ht="47.25" customHeight="1">
      <c r="A6" s="30" t="str">
        <v>令和8年7月</v>
      </c>
      <c r="B6" s="41">
        <v>78</v>
      </c>
      <c r="C6" s="49"/>
      <c r="D6" s="57"/>
      <c r="E6" s="70">
        <v>9150</v>
      </c>
      <c r="F6" s="82"/>
      <c r="G6" s="90"/>
      <c r="H6" s="98"/>
    </row>
    <row r="7" spans="1:11" ht="42" customHeight="1">
      <c r="A7" s="31" t="str">
        <v>令和8年8月</v>
      </c>
      <c r="B7" s="42">
        <v>78</v>
      </c>
      <c r="C7" s="50"/>
      <c r="D7" s="58"/>
      <c r="E7" s="71">
        <v>9049</v>
      </c>
      <c r="F7" s="83"/>
      <c r="G7" s="91"/>
      <c r="H7" s="99"/>
    </row>
    <row r="8" spans="1:11" ht="50.25" customHeight="1">
      <c r="A8" s="31" t="str">
        <v>令和8年9月</v>
      </c>
      <c r="B8" s="41">
        <v>78</v>
      </c>
      <c r="C8" s="50"/>
      <c r="D8" s="58"/>
      <c r="E8" s="71">
        <v>6884</v>
      </c>
      <c r="F8" s="83"/>
      <c r="G8" s="91"/>
      <c r="H8" s="98"/>
    </row>
    <row r="9" spans="1:11" ht="45.75" customHeight="1">
      <c r="A9" s="31" t="str">
        <v>令和8年10月</v>
      </c>
      <c r="B9" s="42">
        <v>78</v>
      </c>
      <c r="C9" s="50"/>
      <c r="D9" s="58"/>
      <c r="E9" s="71">
        <v>1357</v>
      </c>
      <c r="F9" s="83"/>
      <c r="G9" s="91"/>
      <c r="H9" s="99"/>
    </row>
    <row r="10" spans="1:11" ht="46.5" customHeight="1">
      <c r="A10" s="31" t="str">
        <v>令和8年11月</v>
      </c>
      <c r="B10" s="41">
        <v>78</v>
      </c>
      <c r="C10" s="50"/>
      <c r="D10" s="58"/>
      <c r="E10" s="71">
        <v>983</v>
      </c>
      <c r="F10" s="83"/>
      <c r="G10" s="91"/>
      <c r="H10" s="98"/>
    </row>
    <row r="11" spans="1:11" ht="48.75" customHeight="1">
      <c r="A11" s="31" t="str">
        <v>令和8年12月</v>
      </c>
      <c r="B11" s="42">
        <v>78</v>
      </c>
      <c r="C11" s="50"/>
      <c r="D11" s="58"/>
      <c r="E11" s="71">
        <v>3759</v>
      </c>
      <c r="F11" s="83"/>
      <c r="G11" s="91"/>
      <c r="H11" s="100"/>
    </row>
    <row r="12" spans="1:11" ht="50.25" customHeight="1">
      <c r="A12" s="31" t="str">
        <v>令和9年1月</v>
      </c>
      <c r="B12" s="41">
        <v>78</v>
      </c>
      <c r="C12" s="50"/>
      <c r="D12" s="58"/>
      <c r="E12" s="71">
        <v>4459</v>
      </c>
      <c r="F12" s="83"/>
      <c r="G12" s="91"/>
      <c r="H12" s="99"/>
    </row>
    <row r="13" spans="1:11" ht="45.75" customHeight="1">
      <c r="A13" s="31" t="str">
        <v>令和9年2月</v>
      </c>
      <c r="B13" s="42">
        <v>78</v>
      </c>
      <c r="C13" s="50"/>
      <c r="D13" s="58"/>
      <c r="E13" s="71">
        <v>4599</v>
      </c>
      <c r="F13" s="83"/>
      <c r="G13" s="91"/>
      <c r="H13" s="98"/>
    </row>
    <row r="14" spans="1:11" ht="47.25" customHeight="1">
      <c r="A14" s="31" t="str">
        <v>令和9年3月</v>
      </c>
      <c r="B14" s="41">
        <v>78</v>
      </c>
      <c r="C14" s="50"/>
      <c r="D14" s="58"/>
      <c r="E14" s="71">
        <v>2286</v>
      </c>
      <c r="F14" s="83"/>
      <c r="G14" s="91"/>
      <c r="H14" s="100"/>
    </row>
    <row r="15" spans="1:11" ht="50.25" customHeight="1">
      <c r="A15" s="32" t="str">
        <v>令和9年4月</v>
      </c>
      <c r="B15" s="42">
        <v>78</v>
      </c>
      <c r="C15" s="51"/>
      <c r="D15" s="59"/>
      <c r="E15" s="72">
        <v>877</v>
      </c>
      <c r="F15" s="84"/>
      <c r="G15" s="92"/>
      <c r="H15" s="101"/>
    </row>
    <row r="16" spans="1:11" ht="43.5" customHeight="1">
      <c r="A16" s="33" t="str">
        <v>令和9年5月</v>
      </c>
      <c r="B16" s="41">
        <v>78</v>
      </c>
      <c r="C16" s="52"/>
      <c r="D16" s="60"/>
      <c r="E16" s="73">
        <v>900</v>
      </c>
      <c r="F16" s="85"/>
      <c r="G16" s="93"/>
      <c r="H16" s="98"/>
      <c r="J16" s="105"/>
      <c r="K16" s="105"/>
    </row>
    <row r="17" spans="1:9" ht="45.75" customHeight="1">
      <c r="A17" s="34" t="s">
        <v>3</v>
      </c>
      <c r="B17" s="42">
        <v>78</v>
      </c>
      <c r="C17" s="53"/>
      <c r="D17" s="61"/>
      <c r="E17" s="74">
        <v>4663</v>
      </c>
      <c r="F17" s="86"/>
      <c r="G17" s="94"/>
      <c r="H17" s="102"/>
    </row>
    <row r="18" spans="1:9" ht="26.25" customHeight="1">
      <c r="A18" s="35" t="s">
        <v>2</v>
      </c>
      <c r="B18" s="43"/>
      <c r="C18" s="54"/>
      <c r="D18" s="62">
        <f>SUM(D6:D17)</f>
        <v>0</v>
      </c>
      <c r="E18" s="75">
        <f>SUM(E6:E17)</f>
        <v>48966</v>
      </c>
      <c r="F18" s="87"/>
      <c r="G18" s="95">
        <f>SUM(G6:G17)</f>
        <v>0</v>
      </c>
      <c r="H18" s="103">
        <f>SUM(H6:H17)</f>
        <v>0</v>
      </c>
    </row>
    <row r="19" spans="1:9" ht="26.25" customHeight="1">
      <c r="A19" s="36"/>
      <c r="B19" s="44"/>
      <c r="C19" s="44"/>
      <c r="D19" s="44"/>
      <c r="E19" s="76"/>
      <c r="F19" s="76"/>
      <c r="G19" s="76"/>
      <c r="H19" s="76"/>
    </row>
    <row r="20" spans="1:9" ht="26.25" customHeight="1">
      <c r="A20" s="25" t="s">
        <v>20</v>
      </c>
      <c r="B20" s="45"/>
      <c r="C20" s="45"/>
      <c r="D20" s="45"/>
      <c r="E20" s="77"/>
      <c r="F20" s="77"/>
      <c r="G20" s="77"/>
      <c r="H20" s="77"/>
    </row>
    <row r="21" spans="1:9" s="3" customFormat="1" ht="27.75" customHeight="1">
      <c r="A21" s="38" t="s">
        <v>35</v>
      </c>
      <c r="B21" s="38"/>
      <c r="C21" s="38"/>
      <c r="D21" s="38"/>
      <c r="E21" s="38"/>
      <c r="F21" s="38"/>
      <c r="G21" s="38"/>
      <c r="H21" s="38"/>
    </row>
    <row r="22" spans="1:9" s="3" customFormat="1" ht="27.75" customHeight="1">
      <c r="A22" s="37"/>
      <c r="B22" s="37"/>
      <c r="C22" s="37"/>
      <c r="D22" s="37"/>
      <c r="E22" s="37"/>
      <c r="F22" s="37"/>
      <c r="G22" s="37"/>
      <c r="H22" s="37"/>
      <c r="I22" s="104"/>
    </row>
    <row r="23" spans="1:9" s="3" customFormat="1" ht="24" customHeight="1">
      <c r="A23" s="25"/>
      <c r="B23" s="25"/>
      <c r="C23" s="25"/>
      <c r="D23" s="25"/>
      <c r="E23" s="25"/>
      <c r="F23" s="25"/>
      <c r="G23" s="25"/>
      <c r="H23" s="25"/>
    </row>
    <row r="24" spans="1:9" ht="24" customHeight="1">
      <c r="A24" s="25"/>
      <c r="B24" s="25"/>
      <c r="C24" s="25"/>
      <c r="D24" s="63" t="s">
        <v>31</v>
      </c>
      <c r="E24" s="78">
        <f>H18</f>
        <v>0</v>
      </c>
      <c r="F24" s="78"/>
      <c r="G24" s="25" t="s">
        <v>30</v>
      </c>
      <c r="H24" s="25"/>
    </row>
    <row r="25" spans="1:9" ht="24" customHeight="1">
      <c r="B25" s="6"/>
      <c r="C25" s="6"/>
      <c r="D25" s="6"/>
      <c r="G25" s="6"/>
    </row>
    <row r="26" spans="1:9" ht="24" customHeight="1">
      <c r="B26" s="7"/>
      <c r="C26" s="7"/>
      <c r="D26" s="7"/>
      <c r="G26" s="7"/>
    </row>
    <row r="27" spans="1:9" ht="24" customHeight="1">
      <c r="C27" s="12"/>
      <c r="D27" s="64"/>
      <c r="E27" s="79"/>
      <c r="F27" s="79"/>
    </row>
    <row r="28" spans="1:9" ht="24" customHeight="1"/>
    <row r="29" spans="1:9" ht="24" customHeight="1">
      <c r="F29" s="24"/>
    </row>
    <row r="30" spans="1:9" ht="26.25" customHeight="1">
      <c r="B30" s="17"/>
      <c r="C30" s="17"/>
      <c r="D30" s="17"/>
      <c r="E30" s="22"/>
      <c r="F30" s="22"/>
      <c r="G30" s="22"/>
      <c r="H30" s="22"/>
    </row>
    <row r="31" spans="1:9" ht="26.25" customHeight="1">
      <c r="B31" s="17"/>
      <c r="C31" s="17"/>
      <c r="D31" s="17"/>
      <c r="E31" s="22"/>
      <c r="F31" s="22"/>
      <c r="G31" s="22"/>
      <c r="H31" s="22"/>
    </row>
    <row r="32" spans="1:9" ht="26.25" customHeight="1">
      <c r="A32" s="24"/>
      <c r="G32" s="24"/>
    </row>
    <row r="33" spans="1:7" ht="26.25" customHeight="1">
      <c r="A33" s="24"/>
      <c r="G33" s="24"/>
    </row>
    <row r="34" spans="1:7" ht="26.25" customHeight="1">
      <c r="A34" s="24"/>
      <c r="G34" s="24"/>
    </row>
    <row r="35" spans="1:7" ht="26.25" customHeight="1">
      <c r="A35" s="24"/>
      <c r="G35" s="24"/>
    </row>
    <row r="36" spans="1:7" ht="26.25" customHeight="1"/>
    <row r="37" spans="1:7" ht="26.25" customHeight="1">
      <c r="B37" s="46"/>
      <c r="C37" s="46"/>
      <c r="D37" s="65"/>
    </row>
    <row r="38" spans="1:7" ht="26.25" customHeight="1">
      <c r="B38" s="46"/>
      <c r="C38" s="46"/>
      <c r="D38" s="66"/>
    </row>
    <row r="39" spans="1:7" ht="26.25" customHeight="1">
      <c r="B39" s="46"/>
      <c r="C39" s="46"/>
      <c r="D39" s="67"/>
    </row>
    <row r="40" spans="1:7" ht="26.25" customHeight="1">
      <c r="B40" s="46"/>
      <c r="C40" s="46"/>
      <c r="D40" s="67"/>
    </row>
    <row r="41" spans="1:7" ht="26.25" customHeight="1"/>
    <row r="42" spans="1:7" ht="26.25" customHeight="1"/>
    <row r="43" spans="1:7" ht="26.25" customHeight="1"/>
    <row r="44" spans="1:7" ht="26.25" customHeight="1"/>
    <row r="45" spans="1:7" ht="26.25" customHeight="1"/>
    <row r="46" spans="1:7" ht="26.25" customHeight="1"/>
  </sheetData>
  <mergeCells count="9">
    <mergeCell ref="A1:H1"/>
    <mergeCell ref="A2:H2"/>
    <mergeCell ref="B4:D4"/>
    <mergeCell ref="E4:G4"/>
    <mergeCell ref="A21:H21"/>
    <mergeCell ref="A22:H22"/>
    <mergeCell ref="E24:F24"/>
    <mergeCell ref="A4:A5"/>
    <mergeCell ref="H4:H5"/>
  </mergeCells>
  <phoneticPr fontId="3"/>
  <pageMargins left="0.7" right="0.7" top="0.75" bottom="0.75" header="0.3" footer="0.3"/>
  <pageSetup paperSize="9" scale="68" fitToWidth="1" fitToHeight="0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P35"/>
  <sheetViews>
    <sheetView view="pageBreakPreview" zoomScale="70" zoomScaleSheetLayoutView="70" workbookViewId="0">
      <selection activeCell="A2" sqref="A2"/>
    </sheetView>
  </sheetViews>
  <sheetFormatPr defaultRowHeight="13.5"/>
  <cols>
    <col min="1" max="1" width="18" customWidth="1"/>
    <col min="2" max="2" width="11.25" customWidth="1"/>
    <col min="3" max="4" width="16.375" customWidth="1"/>
    <col min="5" max="5" width="11.125" customWidth="1"/>
    <col min="6" max="12" width="17.5" customWidth="1"/>
    <col min="13" max="13" width="16.5" customWidth="1"/>
  </cols>
  <sheetData>
    <row r="1" spans="1:16" ht="21" customHeight="1">
      <c r="A1" s="26" t="s">
        <v>17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6" ht="31.5" customHeight="1">
      <c r="A2" s="27" t="s">
        <v>46</v>
      </c>
      <c r="B2" s="106"/>
      <c r="C2" s="106"/>
      <c r="D2" s="106"/>
      <c r="E2" s="106"/>
      <c r="F2" s="106"/>
      <c r="G2" s="106"/>
      <c r="H2" s="22"/>
      <c r="I2" s="106"/>
      <c r="J2" s="22"/>
      <c r="K2" s="22"/>
    </row>
    <row r="3" spans="1:16" ht="20.25" customHeight="1">
      <c r="B3" s="17"/>
      <c r="C3" s="22"/>
      <c r="D3" s="22"/>
      <c r="E3" s="22"/>
      <c r="F3" s="22"/>
      <c r="G3" s="22"/>
      <c r="H3" s="22"/>
      <c r="I3" s="22"/>
      <c r="J3" s="22"/>
      <c r="M3" s="44" t="s">
        <v>4</v>
      </c>
    </row>
    <row r="4" spans="1:16" ht="20.25" customHeight="1">
      <c r="A4" s="28"/>
      <c r="B4" s="39" t="s">
        <v>8</v>
      </c>
      <c r="C4" s="47"/>
      <c r="D4" s="55"/>
      <c r="E4" s="68" t="s">
        <v>13</v>
      </c>
      <c r="F4" s="80"/>
      <c r="G4" s="80"/>
      <c r="H4" s="80"/>
      <c r="I4" s="80"/>
      <c r="J4" s="80"/>
      <c r="K4" s="80"/>
      <c r="L4" s="129"/>
      <c r="M4" s="96" t="s">
        <v>34</v>
      </c>
    </row>
    <row r="5" spans="1:16" ht="56.25" customHeight="1">
      <c r="A5" s="29"/>
      <c r="B5" s="40" t="s">
        <v>18</v>
      </c>
      <c r="C5" s="48" t="s">
        <v>38</v>
      </c>
      <c r="D5" s="56" t="s">
        <v>10</v>
      </c>
      <c r="E5" s="69" t="s">
        <v>21</v>
      </c>
      <c r="F5" s="81" t="s">
        <v>37</v>
      </c>
      <c r="G5" s="81" t="s">
        <v>25</v>
      </c>
      <c r="H5" s="81" t="s">
        <v>32</v>
      </c>
      <c r="I5" s="81" t="s">
        <v>11</v>
      </c>
      <c r="J5" s="81" t="s">
        <v>26</v>
      </c>
      <c r="K5" s="81" t="s">
        <v>5</v>
      </c>
      <c r="L5" s="89" t="s">
        <v>27</v>
      </c>
      <c r="M5" s="97"/>
    </row>
    <row r="6" spans="1:16" ht="47.25" customHeight="1">
      <c r="A6" s="30" t="str">
        <v>令和8年7月</v>
      </c>
      <c r="B6" s="107">
        <v>9</v>
      </c>
      <c r="C6" s="111"/>
      <c r="D6" s="114"/>
      <c r="E6" s="41">
        <v>1514</v>
      </c>
      <c r="F6" s="120"/>
      <c r="G6" s="120"/>
      <c r="H6" s="82"/>
      <c r="I6" s="82"/>
      <c r="J6" s="90"/>
      <c r="K6" s="82"/>
      <c r="L6" s="90">
        <f t="shared" ref="L6:L17" si="0">G6+I6+K6</f>
        <v>0</v>
      </c>
      <c r="M6" s="98">
        <f t="shared" ref="M6:M17" si="1">D6+L6</f>
        <v>0</v>
      </c>
    </row>
    <row r="7" spans="1:16" ht="42" customHeight="1">
      <c r="A7" s="31" t="str">
        <v>令和8年8月</v>
      </c>
      <c r="B7" s="108">
        <f t="shared" ref="B7:B17" si="2">B6</f>
        <v>9</v>
      </c>
      <c r="C7" s="112"/>
      <c r="D7" s="115"/>
      <c r="E7" s="42">
        <v>1554</v>
      </c>
      <c r="F7" s="121"/>
      <c r="G7" s="121"/>
      <c r="H7" s="83"/>
      <c r="I7" s="83"/>
      <c r="J7" s="91"/>
      <c r="K7" s="83"/>
      <c r="L7" s="91">
        <f t="shared" si="0"/>
        <v>0</v>
      </c>
      <c r="M7" s="99">
        <f t="shared" si="1"/>
        <v>0</v>
      </c>
    </row>
    <row r="8" spans="1:16" ht="50.25" customHeight="1">
      <c r="A8" s="31" t="str">
        <v>令和8年9月</v>
      </c>
      <c r="B8" s="108">
        <f t="shared" si="2"/>
        <v>9</v>
      </c>
      <c r="C8" s="112"/>
      <c r="D8" s="115"/>
      <c r="E8" s="42">
        <v>1370</v>
      </c>
      <c r="F8" s="121"/>
      <c r="G8" s="121"/>
      <c r="H8" s="83"/>
      <c r="I8" s="83"/>
      <c r="J8" s="91"/>
      <c r="K8" s="83"/>
      <c r="L8" s="91">
        <f t="shared" si="0"/>
        <v>0</v>
      </c>
      <c r="M8" s="99">
        <f t="shared" si="1"/>
        <v>0</v>
      </c>
    </row>
    <row r="9" spans="1:16" ht="45.75" customHeight="1">
      <c r="A9" s="31" t="str">
        <v>令和8年10月</v>
      </c>
      <c r="B9" s="108">
        <f t="shared" si="2"/>
        <v>9</v>
      </c>
      <c r="C9" s="112"/>
      <c r="D9" s="115"/>
      <c r="E9" s="42">
        <v>1113</v>
      </c>
      <c r="F9" s="121"/>
      <c r="G9" s="121"/>
      <c r="H9" s="83"/>
      <c r="I9" s="83"/>
      <c r="J9" s="91"/>
      <c r="K9" s="83"/>
      <c r="L9" s="91">
        <f t="shared" si="0"/>
        <v>0</v>
      </c>
      <c r="M9" s="99">
        <f t="shared" si="1"/>
        <v>0</v>
      </c>
    </row>
    <row r="10" spans="1:16" ht="46.5" customHeight="1">
      <c r="A10" s="31" t="str">
        <v>令和8年11月</v>
      </c>
      <c r="B10" s="108">
        <f t="shared" si="2"/>
        <v>9</v>
      </c>
      <c r="C10" s="112"/>
      <c r="D10" s="115"/>
      <c r="E10" s="42">
        <v>896</v>
      </c>
      <c r="F10" s="121"/>
      <c r="G10" s="121"/>
      <c r="H10" s="83"/>
      <c r="I10" s="83"/>
      <c r="J10" s="91"/>
      <c r="K10" s="83"/>
      <c r="L10" s="91">
        <f t="shared" si="0"/>
        <v>0</v>
      </c>
      <c r="M10" s="99">
        <f t="shared" si="1"/>
        <v>0</v>
      </c>
    </row>
    <row r="11" spans="1:16" ht="48.75" customHeight="1">
      <c r="A11" s="31" t="str">
        <v>令和8年12月</v>
      </c>
      <c r="B11" s="108">
        <f t="shared" si="2"/>
        <v>9</v>
      </c>
      <c r="C11" s="112"/>
      <c r="D11" s="115"/>
      <c r="E11" s="42">
        <v>1180</v>
      </c>
      <c r="F11" s="121"/>
      <c r="G11" s="121"/>
      <c r="H11" s="83"/>
      <c r="I11" s="83"/>
      <c r="J11" s="91"/>
      <c r="K11" s="83"/>
      <c r="L11" s="91">
        <f t="shared" si="0"/>
        <v>0</v>
      </c>
      <c r="M11" s="99">
        <f t="shared" si="1"/>
        <v>0</v>
      </c>
    </row>
    <row r="12" spans="1:16" ht="50.25" customHeight="1">
      <c r="A12" s="31" t="str">
        <v>令和9年1月</v>
      </c>
      <c r="B12" s="108">
        <f t="shared" si="2"/>
        <v>9</v>
      </c>
      <c r="C12" s="112"/>
      <c r="D12" s="115"/>
      <c r="E12" s="42">
        <v>1196</v>
      </c>
      <c r="F12" s="121"/>
      <c r="G12" s="121"/>
      <c r="H12" s="83"/>
      <c r="I12" s="83"/>
      <c r="J12" s="91"/>
      <c r="K12" s="83"/>
      <c r="L12" s="91">
        <f t="shared" si="0"/>
        <v>0</v>
      </c>
      <c r="M12" s="99">
        <f t="shared" si="1"/>
        <v>0</v>
      </c>
    </row>
    <row r="13" spans="1:16" ht="45.75" customHeight="1">
      <c r="A13" s="31" t="str">
        <v>令和9年2月</v>
      </c>
      <c r="B13" s="108">
        <f t="shared" si="2"/>
        <v>9</v>
      </c>
      <c r="C13" s="112"/>
      <c r="D13" s="115"/>
      <c r="E13" s="42">
        <v>1230</v>
      </c>
      <c r="F13" s="121"/>
      <c r="G13" s="121"/>
      <c r="H13" s="83"/>
      <c r="I13" s="83"/>
      <c r="J13" s="91"/>
      <c r="K13" s="83"/>
      <c r="L13" s="91">
        <f t="shared" si="0"/>
        <v>0</v>
      </c>
      <c r="M13" s="99">
        <f t="shared" si="1"/>
        <v>0</v>
      </c>
    </row>
    <row r="14" spans="1:16" ht="47.25" customHeight="1">
      <c r="A14" s="31" t="str">
        <v>令和9年3月</v>
      </c>
      <c r="B14" s="108">
        <f t="shared" si="2"/>
        <v>9</v>
      </c>
      <c r="C14" s="112"/>
      <c r="D14" s="115"/>
      <c r="E14" s="42">
        <v>1056</v>
      </c>
      <c r="F14" s="121"/>
      <c r="G14" s="121"/>
      <c r="H14" s="83"/>
      <c r="I14" s="83"/>
      <c r="J14" s="91"/>
      <c r="K14" s="83"/>
      <c r="L14" s="91">
        <f t="shared" si="0"/>
        <v>0</v>
      </c>
      <c r="M14" s="99">
        <f t="shared" si="1"/>
        <v>0</v>
      </c>
    </row>
    <row r="15" spans="1:16" ht="50.25" customHeight="1">
      <c r="A15" s="32" t="str">
        <v>令和9年4月</v>
      </c>
      <c r="B15" s="109">
        <f t="shared" si="2"/>
        <v>9</v>
      </c>
      <c r="C15" s="112"/>
      <c r="D15" s="116"/>
      <c r="E15" s="118">
        <v>818</v>
      </c>
      <c r="F15" s="122"/>
      <c r="G15" s="122"/>
      <c r="H15" s="84"/>
      <c r="I15" s="84"/>
      <c r="J15" s="92"/>
      <c r="K15" s="84"/>
      <c r="L15" s="91">
        <f t="shared" si="0"/>
        <v>0</v>
      </c>
      <c r="M15" s="99">
        <f t="shared" si="1"/>
        <v>0</v>
      </c>
    </row>
    <row r="16" spans="1:16" ht="43.5" customHeight="1">
      <c r="A16" s="33" t="str">
        <v>令和9年5月</v>
      </c>
      <c r="B16" s="107">
        <f t="shared" si="2"/>
        <v>9</v>
      </c>
      <c r="C16" s="111"/>
      <c r="D16" s="114"/>
      <c r="E16" s="41">
        <v>875</v>
      </c>
      <c r="F16" s="123"/>
      <c r="G16" s="123"/>
      <c r="H16" s="82"/>
      <c r="I16" s="82"/>
      <c r="J16" s="90"/>
      <c r="K16" s="82"/>
      <c r="L16" s="91">
        <f t="shared" si="0"/>
        <v>0</v>
      </c>
      <c r="M16" s="99">
        <f t="shared" si="1"/>
        <v>0</v>
      </c>
      <c r="O16" s="105"/>
      <c r="P16" s="105"/>
    </row>
    <row r="17" spans="1:13" ht="45.75" customHeight="1">
      <c r="A17" s="34" t="s">
        <v>3</v>
      </c>
      <c r="B17" s="110">
        <f t="shared" si="2"/>
        <v>9</v>
      </c>
      <c r="C17" s="113"/>
      <c r="D17" s="117"/>
      <c r="E17" s="119">
        <v>1112</v>
      </c>
      <c r="F17" s="124"/>
      <c r="G17" s="124"/>
      <c r="H17" s="126"/>
      <c r="I17" s="126"/>
      <c r="J17" s="128"/>
      <c r="K17" s="126"/>
      <c r="L17" s="128">
        <f t="shared" si="0"/>
        <v>0</v>
      </c>
      <c r="M17" s="130">
        <f t="shared" si="1"/>
        <v>0</v>
      </c>
    </row>
    <row r="18" spans="1:13" ht="26.25" customHeight="1">
      <c r="A18" s="35" t="s">
        <v>2</v>
      </c>
      <c r="B18" s="54"/>
      <c r="C18" s="54"/>
      <c r="D18" s="54"/>
      <c r="E18" s="75">
        <f>SUM(E6:E17)</f>
        <v>13914</v>
      </c>
      <c r="F18" s="54"/>
      <c r="G18" s="75">
        <f>SUM(G6:G17)</f>
        <v>0</v>
      </c>
      <c r="H18" s="54"/>
      <c r="I18" s="75">
        <f>SUM(I6:I17)</f>
        <v>0</v>
      </c>
      <c r="J18" s="54"/>
      <c r="K18" s="75">
        <f>SUM(K6:K17)</f>
        <v>0</v>
      </c>
      <c r="L18" s="75">
        <f>SUM(L6:L17)</f>
        <v>0</v>
      </c>
      <c r="M18" s="75">
        <f>SUM(M6:M17)</f>
        <v>0</v>
      </c>
    </row>
    <row r="19" spans="1:13" ht="26.25" customHeight="1">
      <c r="B19" s="17"/>
      <c r="C19" s="22"/>
      <c r="D19" s="22"/>
      <c r="E19" s="22"/>
      <c r="F19" s="22"/>
      <c r="G19" s="22"/>
      <c r="H19" s="22"/>
      <c r="I19" s="22"/>
      <c r="J19" s="22"/>
      <c r="K19" s="22"/>
    </row>
    <row r="20" spans="1:13" ht="26.25" customHeight="1">
      <c r="A20" s="25" t="s">
        <v>20</v>
      </c>
      <c r="B20" s="45"/>
      <c r="C20" s="45"/>
      <c r="D20" s="45"/>
      <c r="E20" s="77"/>
      <c r="F20" s="77"/>
      <c r="G20" s="77"/>
      <c r="H20" s="77"/>
    </row>
    <row r="21" spans="1:13" s="3" customFormat="1" ht="27.75" customHeight="1">
      <c r="A21" s="37" t="s">
        <v>35</v>
      </c>
      <c r="B21" s="37"/>
      <c r="C21" s="37"/>
      <c r="D21" s="37"/>
      <c r="E21" s="37"/>
      <c r="F21" s="38"/>
      <c r="G21" s="38"/>
      <c r="H21" s="38"/>
      <c r="I21" s="127"/>
      <c r="J21" s="127"/>
      <c r="K21" s="127"/>
    </row>
    <row r="22" spans="1:13" ht="24" customHeight="1">
      <c r="A22" s="25"/>
      <c r="B22" s="25"/>
      <c r="C22" s="25"/>
      <c r="D22" s="25"/>
      <c r="F22" s="125" t="s">
        <v>31</v>
      </c>
      <c r="G22" s="78">
        <f>M18</f>
        <v>0</v>
      </c>
      <c r="H22" s="78"/>
      <c r="I22" s="25" t="s">
        <v>24</v>
      </c>
    </row>
    <row r="23" spans="1:13" ht="24" customHeight="1">
      <c r="B23" s="6"/>
      <c r="H23" s="6"/>
      <c r="J23" s="6"/>
    </row>
    <row r="24" spans="1:13" ht="24" customHeight="1">
      <c r="B24" s="7"/>
      <c r="H24" s="7"/>
      <c r="J24" s="7"/>
    </row>
    <row r="25" spans="1:13" ht="26.25" customHeight="1">
      <c r="B25" s="17"/>
      <c r="C25" s="22"/>
      <c r="D25" s="22"/>
      <c r="E25" s="22"/>
      <c r="F25" s="22"/>
      <c r="G25" s="22"/>
      <c r="H25" s="22"/>
      <c r="I25" s="22"/>
      <c r="J25" s="22"/>
      <c r="K25" s="22"/>
    </row>
    <row r="26" spans="1:13" ht="26.25" customHeight="1">
      <c r="B26" s="17"/>
      <c r="C26" s="22"/>
      <c r="D26" s="22"/>
      <c r="E26" s="22"/>
      <c r="F26" s="22"/>
      <c r="G26" s="22"/>
      <c r="H26" s="22"/>
      <c r="I26" s="22"/>
      <c r="J26" s="22"/>
      <c r="K26" s="22"/>
    </row>
    <row r="27" spans="1:13" ht="26.25" customHeight="1">
      <c r="A27" s="24"/>
      <c r="H27" s="24"/>
      <c r="J27" s="24"/>
    </row>
    <row r="28" spans="1:13" ht="26.25" customHeight="1">
      <c r="A28" s="24"/>
      <c r="H28" s="24"/>
      <c r="J28" s="24"/>
    </row>
    <row r="29" spans="1:13" ht="26.25" customHeight="1">
      <c r="A29" s="24"/>
      <c r="H29" s="24"/>
      <c r="J29" s="24"/>
    </row>
    <row r="30" spans="1:13" ht="26.25" customHeight="1">
      <c r="A30" s="24"/>
      <c r="H30" s="24"/>
      <c r="J30" s="24"/>
    </row>
    <row r="31" spans="1:13" ht="26.25" customHeight="1"/>
    <row r="32" spans="1:13" ht="26.25" customHeight="1">
      <c r="B32" s="65"/>
      <c r="D32" s="3"/>
      <c r="E32" s="3"/>
    </row>
    <row r="33" spans="2:5" ht="26.25" customHeight="1">
      <c r="B33" s="66"/>
      <c r="D33" s="3"/>
      <c r="E33" s="3"/>
    </row>
    <row r="34" spans="2:5" ht="26.25" customHeight="1">
      <c r="B34" s="67"/>
      <c r="D34" s="3"/>
      <c r="E34" s="3"/>
    </row>
    <row r="35" spans="2:5" ht="26.25" customHeight="1">
      <c r="B35" s="67"/>
      <c r="D35" s="3"/>
      <c r="E35" s="3"/>
    </row>
    <row r="36" spans="2:5" ht="26.25" customHeight="1"/>
    <row r="37" spans="2:5" ht="26.25" customHeight="1"/>
    <row r="38" spans="2:5" ht="26.25" customHeight="1"/>
    <row r="39" spans="2:5" ht="26.25" customHeight="1"/>
    <row r="40" spans="2:5" ht="26.25" customHeight="1"/>
    <row r="41" spans="2:5" ht="26.25" customHeight="1"/>
  </sheetData>
  <mergeCells count="7">
    <mergeCell ref="A1:M1"/>
    <mergeCell ref="B4:D4"/>
    <mergeCell ref="E4:L4"/>
    <mergeCell ref="A21:E21"/>
    <mergeCell ref="G22:H22"/>
    <mergeCell ref="A4:A5"/>
    <mergeCell ref="M4:M5"/>
  </mergeCells>
  <phoneticPr fontId="3"/>
  <pageMargins left="0.7" right="0.7" top="0.75" bottom="0.75" header="0.3" footer="0.3"/>
  <pageSetup paperSize="9" scale="63" fitToWidth="1" fitToHeight="0" orientation="landscape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P35"/>
  <sheetViews>
    <sheetView view="pageBreakPreview" zoomScale="70" zoomScaleSheetLayoutView="70" workbookViewId="0">
      <selection activeCell="D23" sqref="D23"/>
    </sheetView>
  </sheetViews>
  <sheetFormatPr defaultRowHeight="13.5"/>
  <cols>
    <col min="1" max="1" width="18" customWidth="1"/>
    <col min="2" max="2" width="11.25" customWidth="1"/>
    <col min="3" max="4" width="16.375" customWidth="1"/>
    <col min="5" max="5" width="11.125" customWidth="1"/>
    <col min="6" max="12" width="17.5" customWidth="1"/>
    <col min="13" max="13" width="16.5" customWidth="1"/>
  </cols>
  <sheetData>
    <row r="1" spans="1:16" ht="21" customHeight="1">
      <c r="A1" s="26" t="s">
        <v>17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6" ht="31.5" customHeight="1">
      <c r="A2" s="27" t="s">
        <v>43</v>
      </c>
      <c r="B2" s="106"/>
      <c r="C2" s="106"/>
      <c r="D2" s="106"/>
      <c r="E2" s="106"/>
      <c r="F2" s="106"/>
      <c r="G2" s="106"/>
      <c r="H2" s="22"/>
      <c r="I2" s="106"/>
      <c r="J2" s="22"/>
      <c r="K2" s="22"/>
    </row>
    <row r="3" spans="1:16" ht="18">
      <c r="B3" s="17"/>
      <c r="C3" s="22"/>
      <c r="D3" s="22"/>
      <c r="E3" s="22"/>
      <c r="F3" s="22"/>
      <c r="G3" s="22"/>
      <c r="H3" s="22"/>
      <c r="I3" s="22"/>
      <c r="J3" s="22"/>
      <c r="M3" s="44" t="s">
        <v>4</v>
      </c>
    </row>
    <row r="4" spans="1:16" ht="14.25">
      <c r="A4" s="28"/>
      <c r="B4" s="39" t="s">
        <v>8</v>
      </c>
      <c r="C4" s="47"/>
      <c r="D4" s="55"/>
      <c r="E4" s="68" t="s">
        <v>13</v>
      </c>
      <c r="F4" s="80"/>
      <c r="G4" s="80"/>
      <c r="H4" s="80"/>
      <c r="I4" s="80"/>
      <c r="J4" s="80"/>
      <c r="K4" s="80"/>
      <c r="L4" s="129"/>
      <c r="M4" s="96" t="s">
        <v>34</v>
      </c>
    </row>
    <row r="5" spans="1:16" ht="43.5">
      <c r="A5" s="29"/>
      <c r="B5" s="40" t="s">
        <v>18</v>
      </c>
      <c r="C5" s="48" t="s">
        <v>38</v>
      </c>
      <c r="D5" s="56" t="s">
        <v>10</v>
      </c>
      <c r="E5" s="69" t="s">
        <v>21</v>
      </c>
      <c r="F5" s="81" t="s">
        <v>37</v>
      </c>
      <c r="G5" s="81" t="s">
        <v>25</v>
      </c>
      <c r="H5" s="81" t="s">
        <v>32</v>
      </c>
      <c r="I5" s="81" t="s">
        <v>11</v>
      </c>
      <c r="J5" s="81" t="s">
        <v>26</v>
      </c>
      <c r="K5" s="81" t="s">
        <v>5</v>
      </c>
      <c r="L5" s="89" t="s">
        <v>27</v>
      </c>
      <c r="M5" s="97"/>
    </row>
    <row r="6" spans="1:16" ht="47.25" customHeight="1">
      <c r="A6" s="30" t="str">
        <v>令和8年7月</v>
      </c>
      <c r="B6" s="107">
        <v>8</v>
      </c>
      <c r="C6" s="111"/>
      <c r="D6" s="114"/>
      <c r="E6" s="41">
        <v>1722</v>
      </c>
      <c r="F6" s="120"/>
      <c r="G6" s="120"/>
      <c r="H6" s="82"/>
      <c r="I6" s="82"/>
      <c r="J6" s="90"/>
      <c r="K6" s="82"/>
      <c r="L6" s="90">
        <f t="shared" ref="L6:L17" si="0">G6+I6+K6</f>
        <v>0</v>
      </c>
      <c r="M6" s="98">
        <f t="shared" ref="M6:M17" si="1">D6+L6</f>
        <v>0</v>
      </c>
    </row>
    <row r="7" spans="1:16" ht="42" customHeight="1">
      <c r="A7" s="31" t="str">
        <v>令和8年8月</v>
      </c>
      <c r="B7" s="108">
        <v>8</v>
      </c>
      <c r="C7" s="112"/>
      <c r="D7" s="115"/>
      <c r="E7" s="42">
        <v>1601</v>
      </c>
      <c r="F7" s="121"/>
      <c r="G7" s="121"/>
      <c r="H7" s="83"/>
      <c r="I7" s="83"/>
      <c r="J7" s="91"/>
      <c r="K7" s="83"/>
      <c r="L7" s="91">
        <f t="shared" si="0"/>
        <v>0</v>
      </c>
      <c r="M7" s="99">
        <f t="shared" si="1"/>
        <v>0</v>
      </c>
    </row>
    <row r="8" spans="1:16" ht="50.25" customHeight="1">
      <c r="A8" s="31" t="str">
        <v>令和8年9月</v>
      </c>
      <c r="B8" s="108">
        <v>8</v>
      </c>
      <c r="C8" s="112"/>
      <c r="D8" s="115"/>
      <c r="E8" s="42">
        <v>1490</v>
      </c>
      <c r="F8" s="121"/>
      <c r="G8" s="121"/>
      <c r="H8" s="83"/>
      <c r="I8" s="83"/>
      <c r="J8" s="91"/>
      <c r="K8" s="83"/>
      <c r="L8" s="91">
        <f t="shared" si="0"/>
        <v>0</v>
      </c>
      <c r="M8" s="99">
        <f t="shared" si="1"/>
        <v>0</v>
      </c>
    </row>
    <row r="9" spans="1:16" ht="45.75" customHeight="1">
      <c r="A9" s="31" t="str">
        <v>令和8年10月</v>
      </c>
      <c r="B9" s="108">
        <v>8</v>
      </c>
      <c r="C9" s="112"/>
      <c r="D9" s="115"/>
      <c r="E9" s="42">
        <v>1395</v>
      </c>
      <c r="F9" s="121"/>
      <c r="G9" s="121"/>
      <c r="H9" s="83"/>
      <c r="I9" s="83"/>
      <c r="J9" s="91"/>
      <c r="K9" s="83"/>
      <c r="L9" s="91">
        <f t="shared" si="0"/>
        <v>0</v>
      </c>
      <c r="M9" s="99">
        <f t="shared" si="1"/>
        <v>0</v>
      </c>
    </row>
    <row r="10" spans="1:16" ht="46.5" customHeight="1">
      <c r="A10" s="31" t="str">
        <v>令和8年11月</v>
      </c>
      <c r="B10" s="108">
        <v>8</v>
      </c>
      <c r="C10" s="112"/>
      <c r="D10" s="115"/>
      <c r="E10" s="42">
        <v>1163</v>
      </c>
      <c r="F10" s="121"/>
      <c r="G10" s="121"/>
      <c r="H10" s="83"/>
      <c r="I10" s="83"/>
      <c r="J10" s="91"/>
      <c r="K10" s="83"/>
      <c r="L10" s="91">
        <f t="shared" si="0"/>
        <v>0</v>
      </c>
      <c r="M10" s="99">
        <f t="shared" si="1"/>
        <v>0</v>
      </c>
    </row>
    <row r="11" spans="1:16" ht="48.75" customHeight="1">
      <c r="A11" s="31" t="str">
        <v>令和8年12月</v>
      </c>
      <c r="B11" s="108">
        <v>8</v>
      </c>
      <c r="C11" s="112"/>
      <c r="D11" s="115"/>
      <c r="E11" s="42">
        <v>1555</v>
      </c>
      <c r="F11" s="121"/>
      <c r="G11" s="121"/>
      <c r="H11" s="83"/>
      <c r="I11" s="83"/>
      <c r="J11" s="91"/>
      <c r="K11" s="83"/>
      <c r="L11" s="91">
        <f t="shared" si="0"/>
        <v>0</v>
      </c>
      <c r="M11" s="99">
        <f t="shared" si="1"/>
        <v>0</v>
      </c>
    </row>
    <row r="12" spans="1:16" ht="50.25" customHeight="1">
      <c r="A12" s="31" t="str">
        <v>令和9年1月</v>
      </c>
      <c r="B12" s="108">
        <v>8</v>
      </c>
      <c r="C12" s="112"/>
      <c r="D12" s="115"/>
      <c r="E12" s="42">
        <v>1406</v>
      </c>
      <c r="F12" s="121"/>
      <c r="G12" s="121"/>
      <c r="H12" s="83"/>
      <c r="I12" s="83"/>
      <c r="J12" s="91"/>
      <c r="K12" s="83"/>
      <c r="L12" s="91">
        <f t="shared" si="0"/>
        <v>0</v>
      </c>
      <c r="M12" s="99">
        <f t="shared" si="1"/>
        <v>0</v>
      </c>
    </row>
    <row r="13" spans="1:16" ht="45.75" customHeight="1">
      <c r="A13" s="31" t="str">
        <v>令和9年2月</v>
      </c>
      <c r="B13" s="108">
        <v>8</v>
      </c>
      <c r="C13" s="112"/>
      <c r="D13" s="115"/>
      <c r="E13" s="42">
        <v>1334</v>
      </c>
      <c r="F13" s="121"/>
      <c r="G13" s="121"/>
      <c r="H13" s="83"/>
      <c r="I13" s="83"/>
      <c r="J13" s="91"/>
      <c r="K13" s="83"/>
      <c r="L13" s="91">
        <f t="shared" si="0"/>
        <v>0</v>
      </c>
      <c r="M13" s="99">
        <f t="shared" si="1"/>
        <v>0</v>
      </c>
    </row>
    <row r="14" spans="1:16" ht="47.25" customHeight="1">
      <c r="A14" s="31" t="str">
        <v>令和9年3月</v>
      </c>
      <c r="B14" s="108">
        <v>8</v>
      </c>
      <c r="C14" s="112"/>
      <c r="D14" s="115"/>
      <c r="E14" s="42">
        <v>1278</v>
      </c>
      <c r="F14" s="121"/>
      <c r="G14" s="121"/>
      <c r="H14" s="83"/>
      <c r="I14" s="83"/>
      <c r="J14" s="91"/>
      <c r="K14" s="83"/>
      <c r="L14" s="91">
        <f t="shared" si="0"/>
        <v>0</v>
      </c>
      <c r="M14" s="99">
        <f t="shared" si="1"/>
        <v>0</v>
      </c>
    </row>
    <row r="15" spans="1:16" ht="50.25" customHeight="1">
      <c r="A15" s="32" t="str">
        <v>令和9年4月</v>
      </c>
      <c r="B15" s="109">
        <f>B14</f>
        <v>8</v>
      </c>
      <c r="C15" s="112"/>
      <c r="D15" s="116"/>
      <c r="E15" s="118">
        <v>1236</v>
      </c>
      <c r="F15" s="122"/>
      <c r="G15" s="122"/>
      <c r="H15" s="84"/>
      <c r="I15" s="84"/>
      <c r="J15" s="92"/>
      <c r="K15" s="84"/>
      <c r="L15" s="91">
        <f t="shared" si="0"/>
        <v>0</v>
      </c>
      <c r="M15" s="99">
        <f t="shared" si="1"/>
        <v>0</v>
      </c>
    </row>
    <row r="16" spans="1:16" ht="43.5" customHeight="1">
      <c r="A16" s="33" t="str">
        <v>令和9年5月</v>
      </c>
      <c r="B16" s="107">
        <v>8</v>
      </c>
      <c r="C16" s="111"/>
      <c r="D16" s="114"/>
      <c r="E16" s="41">
        <v>1200</v>
      </c>
      <c r="F16" s="123"/>
      <c r="G16" s="123"/>
      <c r="H16" s="82"/>
      <c r="I16" s="82"/>
      <c r="J16" s="90"/>
      <c r="K16" s="82"/>
      <c r="L16" s="91">
        <f t="shared" si="0"/>
        <v>0</v>
      </c>
      <c r="M16" s="99">
        <f t="shared" si="1"/>
        <v>0</v>
      </c>
      <c r="O16" s="105"/>
      <c r="P16" s="105"/>
    </row>
    <row r="17" spans="1:13" ht="45.75" customHeight="1">
      <c r="A17" s="34" t="str">
        <v>令和9年9月</v>
      </c>
      <c r="B17" s="110">
        <v>8</v>
      </c>
      <c r="C17" s="113"/>
      <c r="D17" s="117"/>
      <c r="E17" s="119">
        <v>1446</v>
      </c>
      <c r="F17" s="124"/>
      <c r="G17" s="124"/>
      <c r="H17" s="126"/>
      <c r="I17" s="126"/>
      <c r="J17" s="128"/>
      <c r="K17" s="126"/>
      <c r="L17" s="128">
        <f t="shared" si="0"/>
        <v>0</v>
      </c>
      <c r="M17" s="130">
        <f t="shared" si="1"/>
        <v>0</v>
      </c>
    </row>
    <row r="18" spans="1:13" ht="26.25" customHeight="1">
      <c r="A18" s="35" t="s">
        <v>2</v>
      </c>
      <c r="B18" s="54"/>
      <c r="C18" s="54"/>
      <c r="D18" s="54"/>
      <c r="E18" s="75">
        <f>SUM(E6:E17)</f>
        <v>16826</v>
      </c>
      <c r="F18" s="54"/>
      <c r="G18" s="75">
        <f>SUM(G6:G17)</f>
        <v>0</v>
      </c>
      <c r="H18" s="54"/>
      <c r="I18" s="75">
        <f>SUM(I6:I17)</f>
        <v>0</v>
      </c>
      <c r="J18" s="54"/>
      <c r="K18" s="75">
        <f>SUM(K6:K17)</f>
        <v>0</v>
      </c>
      <c r="L18" s="75">
        <f>SUM(L6:L17)</f>
        <v>0</v>
      </c>
      <c r="M18" s="75">
        <f>SUM(M6:M17)</f>
        <v>0</v>
      </c>
    </row>
    <row r="19" spans="1:13" ht="26.25" customHeight="1">
      <c r="B19" s="17"/>
      <c r="C19" s="22"/>
      <c r="D19" s="22"/>
      <c r="E19" s="22"/>
      <c r="F19" s="22"/>
      <c r="G19" s="22"/>
      <c r="H19" s="22"/>
      <c r="I19" s="22"/>
      <c r="J19" s="22"/>
      <c r="K19" s="22"/>
    </row>
    <row r="20" spans="1:13" ht="26.25" customHeight="1">
      <c r="A20" s="25" t="s">
        <v>20</v>
      </c>
      <c r="B20" s="45"/>
      <c r="C20" s="45"/>
      <c r="D20" s="45"/>
      <c r="E20" s="77"/>
      <c r="F20" s="77"/>
      <c r="G20" s="77"/>
      <c r="H20" s="77"/>
    </row>
    <row r="21" spans="1:13" s="3" customFormat="1" ht="27.75" customHeight="1">
      <c r="A21" s="37" t="s">
        <v>35</v>
      </c>
      <c r="B21" s="37"/>
      <c r="C21" s="37"/>
      <c r="D21" s="37"/>
      <c r="E21" s="37"/>
      <c r="F21" s="38"/>
      <c r="G21" s="38"/>
      <c r="H21" s="38"/>
      <c r="I21" s="127"/>
      <c r="J21" s="127"/>
      <c r="K21" s="127"/>
    </row>
    <row r="22" spans="1:13" ht="24" customHeight="1">
      <c r="A22" s="25"/>
      <c r="B22" s="25"/>
      <c r="C22" s="25"/>
      <c r="D22" s="25"/>
      <c r="F22" s="125" t="s">
        <v>31</v>
      </c>
      <c r="G22" s="78">
        <f>M18</f>
        <v>0</v>
      </c>
      <c r="H22" s="78"/>
      <c r="I22" s="25" t="s">
        <v>16</v>
      </c>
    </row>
    <row r="23" spans="1:13" ht="24" customHeight="1">
      <c r="B23" s="6"/>
      <c r="H23" s="6"/>
      <c r="J23" s="6"/>
    </row>
    <row r="24" spans="1:13" ht="24" customHeight="1">
      <c r="B24" s="7"/>
      <c r="H24" s="7"/>
      <c r="J24" s="7"/>
    </row>
    <row r="25" spans="1:13" ht="26.25" customHeight="1">
      <c r="B25" s="17"/>
      <c r="C25" s="22"/>
      <c r="D25" s="22"/>
      <c r="E25" s="22"/>
      <c r="F25" s="22"/>
      <c r="G25" s="22"/>
      <c r="H25" s="22"/>
      <c r="I25" s="22"/>
      <c r="J25" s="22"/>
      <c r="K25" s="22"/>
    </row>
    <row r="26" spans="1:13" ht="26.25" customHeight="1">
      <c r="B26" s="17"/>
      <c r="C26" s="22"/>
      <c r="D26" s="22"/>
      <c r="E26" s="22"/>
      <c r="F26" s="22"/>
      <c r="G26" s="22"/>
      <c r="H26" s="22"/>
      <c r="I26" s="22"/>
      <c r="J26" s="22"/>
      <c r="K26" s="22"/>
    </row>
    <row r="27" spans="1:13" ht="26.25" customHeight="1">
      <c r="A27" s="24"/>
      <c r="H27" s="24"/>
      <c r="J27" s="24"/>
    </row>
    <row r="28" spans="1:13" ht="26.25" customHeight="1">
      <c r="A28" s="24"/>
      <c r="H28" s="24"/>
      <c r="J28" s="24"/>
    </row>
    <row r="29" spans="1:13" ht="26.25" customHeight="1">
      <c r="A29" s="24"/>
      <c r="H29" s="24"/>
      <c r="J29" s="24"/>
    </row>
    <row r="30" spans="1:13" ht="26.25" customHeight="1">
      <c r="A30" s="24"/>
      <c r="H30" s="24"/>
      <c r="J30" s="24"/>
    </row>
    <row r="31" spans="1:13" ht="26.25" customHeight="1"/>
    <row r="32" spans="1:13" ht="26.25" customHeight="1">
      <c r="B32" s="65"/>
      <c r="D32" s="3"/>
      <c r="E32" s="3"/>
    </row>
    <row r="33" spans="2:5" ht="26.25" customHeight="1">
      <c r="B33" s="66"/>
      <c r="D33" s="3"/>
      <c r="E33" s="3"/>
    </row>
    <row r="34" spans="2:5" ht="26.25" customHeight="1">
      <c r="B34" s="67"/>
      <c r="D34" s="3"/>
      <c r="E34" s="3"/>
    </row>
    <row r="35" spans="2:5" ht="26.25" customHeight="1">
      <c r="B35" s="67"/>
      <c r="D35" s="3"/>
      <c r="E35" s="3"/>
    </row>
    <row r="36" spans="2:5" ht="26.25" customHeight="1"/>
    <row r="37" spans="2:5" ht="26.25" customHeight="1"/>
    <row r="38" spans="2:5" ht="26.25" customHeight="1"/>
    <row r="39" spans="2:5" ht="26.25" customHeight="1"/>
    <row r="40" spans="2:5" ht="26.25" customHeight="1"/>
    <row r="41" spans="2:5" ht="26.25" customHeight="1"/>
  </sheetData>
  <mergeCells count="7">
    <mergeCell ref="A1:M1"/>
    <mergeCell ref="B4:D4"/>
    <mergeCell ref="E4:L4"/>
    <mergeCell ref="A21:E21"/>
    <mergeCell ref="G22:H22"/>
    <mergeCell ref="A4:A5"/>
    <mergeCell ref="M4:M5"/>
  </mergeCells>
  <phoneticPr fontId="3"/>
  <pageMargins left="0.7" right="0.7" top="0.75" bottom="0.75" header="0.3" footer="0.3"/>
  <pageSetup paperSize="9" scale="63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合計</vt:lpstr>
      <vt:lpstr>低圧電力</vt:lpstr>
      <vt:lpstr>従量電灯B（北保育所）</vt:lpstr>
      <vt:lpstr>従量電灯B（中央保育所）</vt:lpstr>
    </vt:vector>
  </TitlesOfParts>
  <Company>札幌市役所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庁舎管理担当</dc:creator>
  <cp:lastModifiedBy>R06-014</cp:lastModifiedBy>
  <cp:lastPrinted>2016-08-08T10:14:53Z</cp:lastPrinted>
  <dcterms:created xsi:type="dcterms:W3CDTF">2001-06-14T01:58:07Z</dcterms:created>
  <dcterms:modified xsi:type="dcterms:W3CDTF">2026-05-11T00:17:01Z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2.1.4.0</vt:lpwstr>
      <vt:lpwstr>2.1.6.0</vt:lpwstr>
      <vt:lpwstr>3.0.4.0</vt:lpwstr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2026-05-11T00:17:01Z</vt:filetime>
  </property>
</Properties>
</file>