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0935" windowHeight="11700" tabRatio="825"/>
  </bookViews>
  <sheets>
    <sheet name="はじめに（注意事項）" sheetId="1" r:id="rId1"/>
    <sheet name="合計" sheetId="21" r:id="rId2"/>
    <sheet name="①低圧電力（教育・子どもセンター）" sheetId="18" r:id="rId3"/>
    <sheet name="②従量電灯A（中家・八幡池青少年広場）" sheetId="2" r:id="rId4"/>
    <sheet name="③従量電灯B（教育・子どもセンター）" sheetId="6" r:id="rId5"/>
  </sheets>
  <definedNames>
    <definedName name="_xlnm.Print_Area" localSheetId="3">'②従量電灯A（中家・八幡池青少年広場）'!$A$1:$S$24</definedName>
    <definedName name="_xlnm.Print_Area" localSheetId="4">'③従量電灯B（教育・子どもセンター）'!$A$1:$Q$24</definedName>
    <definedName name="_xlnm.Print_Area" localSheetId="2">'①低圧電力（教育・子どもセンター）'!$A$1:$J$24</definedName>
    <definedName name="_xlnm.Print_Area" localSheetId="1">合計!$A$2:$G$36</definedName>
  </definedNames>
  <calcPr calcId="191029" refMode="R1C1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<sst xmlns="http://schemas.openxmlformats.org/spreadsheetml/2006/main" xmlns:r="http://schemas.openxmlformats.org/officeDocument/2006/relationships" count="98" uniqueCount="98">
  <si>
    <t>使用量（B)
【kWh】</t>
    <rPh sb="0" eb="3">
      <t>シヨウリョウ</t>
    </rPh>
    <phoneticPr fontId="4"/>
  </si>
  <si>
    <t>円</t>
    <rPh sb="0" eb="1">
      <t>エン</t>
    </rPh>
    <phoneticPr fontId="4"/>
  </si>
  <si>
    <t>二段料金</t>
    <rPh sb="0" eb="2">
      <t>ニダン</t>
    </rPh>
    <rPh sb="2" eb="4">
      <t>リョウキン</t>
    </rPh>
    <phoneticPr fontId="4"/>
  </si>
  <si>
    <t>三段料金</t>
    <rPh sb="0" eb="1">
      <t>サン</t>
    </rPh>
    <rPh sb="1" eb="2">
      <t>ダン</t>
    </rPh>
    <rPh sb="2" eb="4">
      <t>リョウキン</t>
    </rPh>
    <phoneticPr fontId="4"/>
  </si>
  <si>
    <t>合　計　金　額</t>
    <rPh sb="0" eb="1">
      <t>ア</t>
    </rPh>
    <rPh sb="2" eb="3">
      <t>ケイ</t>
    </rPh>
    <rPh sb="4" eb="7">
      <t>キンガク</t>
    </rPh>
    <phoneticPr fontId="4"/>
  </si>
  <si>
    <t>基本料金単価（A)
【円】</t>
    <rPh sb="0" eb="2">
      <t>キホン</t>
    </rPh>
    <rPh sb="2" eb="4">
      <t>リョウキン</t>
    </rPh>
    <rPh sb="4" eb="6">
      <t>タンカ</t>
    </rPh>
    <rPh sb="11" eb="12">
      <t>エン</t>
    </rPh>
    <phoneticPr fontId="4"/>
  </si>
  <si>
    <t>合計</t>
    <rPh sb="0" eb="2">
      <t>ゴウケイ</t>
    </rPh>
    <phoneticPr fontId="4"/>
  </si>
  <si>
    <t>単価（I)
【円／kwh】</t>
    <rPh sb="0" eb="2">
      <t>タンカ</t>
    </rPh>
    <rPh sb="7" eb="8">
      <t>エン</t>
    </rPh>
    <phoneticPr fontId="4"/>
  </si>
  <si>
    <t>(従量電灯A）合計金額</t>
    <rPh sb="1" eb="5">
      <t>ジュウリョウデントウ</t>
    </rPh>
    <rPh sb="7" eb="9">
      <t>ゴウケイ</t>
    </rPh>
    <rPh sb="9" eb="11">
      <t>キンガク</t>
    </rPh>
    <phoneticPr fontId="4"/>
  </si>
  <si>
    <t>基本料金</t>
    <rPh sb="0" eb="2">
      <t>キホン</t>
    </rPh>
    <rPh sb="2" eb="4">
      <t>リョウキン</t>
    </rPh>
    <phoneticPr fontId="4"/>
  </si>
  <si>
    <t>電力量料金</t>
    <rPh sb="0" eb="2">
      <t>デンリョク</t>
    </rPh>
    <rPh sb="2" eb="3">
      <t>リョウ</t>
    </rPh>
    <rPh sb="3" eb="5">
      <t>リョウキン</t>
    </rPh>
    <phoneticPr fontId="4"/>
  </si>
  <si>
    <t>①低圧電力（教育・子どもセンター）</t>
    <rPh sb="1" eb="3">
      <t>テイアツ</t>
    </rPh>
    <rPh sb="3" eb="5">
      <t>デンリョク</t>
    </rPh>
    <rPh sb="6" eb="8">
      <t>キョウイク</t>
    </rPh>
    <rPh sb="9" eb="10">
      <t>コ</t>
    </rPh>
    <phoneticPr fontId="4"/>
  </si>
  <si>
    <t>使用量（H)
【kWh】</t>
    <rPh sb="0" eb="3">
      <t>シヨウリョウ</t>
    </rPh>
    <phoneticPr fontId="4"/>
  </si>
  <si>
    <t>（消費税込）</t>
    <rPh sb="1" eb="4">
      <t>ショウヒゼイ</t>
    </rPh>
    <rPh sb="4" eb="5">
      <t>コミ</t>
    </rPh>
    <phoneticPr fontId="4"/>
  </si>
  <si>
    <t>入　札　金　額</t>
    <rPh sb="0" eb="1">
      <t>イ</t>
    </rPh>
    <rPh sb="2" eb="3">
      <t>サツ</t>
    </rPh>
    <rPh sb="4" eb="5">
      <t>キン</t>
    </rPh>
    <rPh sb="6" eb="7">
      <t>ガク</t>
    </rPh>
    <phoneticPr fontId="4"/>
  </si>
  <si>
    <t>電気量料金（I)
（G)×（H)
【円】</t>
    <rPh sb="0" eb="2">
      <t>デンキ</t>
    </rPh>
    <rPh sb="2" eb="3">
      <t>リョウ</t>
    </rPh>
    <rPh sb="3" eb="5">
      <t>リョウキン</t>
    </rPh>
    <rPh sb="19" eb="20">
      <t>エン</t>
    </rPh>
    <phoneticPr fontId="4"/>
  </si>
  <si>
    <t>円×１２月＝</t>
    <rPh sb="0" eb="1">
      <t>エン</t>
    </rPh>
    <rPh sb="4" eb="5">
      <t>ツキ</t>
    </rPh>
    <phoneticPr fontId="4"/>
  </si>
  <si>
    <t>基本料金（A)</t>
    <rPh sb="0" eb="2">
      <t>キホン</t>
    </rPh>
    <rPh sb="2" eb="4">
      <t>リョウキン</t>
    </rPh>
    <phoneticPr fontId="4"/>
  </si>
  <si>
    <t>小計（K)
（D)+（G)+（J)
【円】</t>
    <rPh sb="0" eb="1">
      <t>ショウ</t>
    </rPh>
    <rPh sb="1" eb="2">
      <t>ケイ</t>
    </rPh>
    <rPh sb="20" eb="21">
      <t>エン</t>
    </rPh>
    <phoneticPr fontId="4"/>
  </si>
  <si>
    <t>(従量電灯B）合計金額</t>
    <rPh sb="1" eb="5">
      <t>ジュウリョウデントウ</t>
    </rPh>
    <rPh sb="7" eb="9">
      <t>ゴウケイ</t>
    </rPh>
    <rPh sb="9" eb="11">
      <t>キンガク</t>
    </rPh>
    <phoneticPr fontId="4"/>
  </si>
  <si>
    <t>円　（①）</t>
    <rPh sb="0" eb="1">
      <t>エン</t>
    </rPh>
    <phoneticPr fontId="4"/>
  </si>
  <si>
    <t>単価（F)
【円／kwh】</t>
    <rPh sb="0" eb="2">
      <t>タンカ</t>
    </rPh>
    <rPh sb="7" eb="8">
      <t>エン</t>
    </rPh>
    <phoneticPr fontId="4"/>
  </si>
  <si>
    <t>単価（E)
【円／kwh】</t>
    <rPh sb="0" eb="2">
      <t>タンカ</t>
    </rPh>
    <rPh sb="8" eb="9">
      <t>エン</t>
    </rPh>
    <phoneticPr fontId="4"/>
  </si>
  <si>
    <t>電力量料金（Ｊ）</t>
    <rPh sb="0" eb="2">
      <t>デンリョク</t>
    </rPh>
    <rPh sb="2" eb="3">
      <t>リョウ</t>
    </rPh>
    <rPh sb="3" eb="5">
      <t>リョウキン</t>
    </rPh>
    <phoneticPr fontId="4"/>
  </si>
  <si>
    <t>円 （①）</t>
    <rPh sb="0" eb="1">
      <t>エン</t>
    </rPh>
    <phoneticPr fontId="4"/>
  </si>
  <si>
    <t>　　　　　　　ください。</t>
  </si>
  <si>
    <t>単価（C)
【円／kwh】</t>
    <rPh sb="0" eb="2">
      <t>タンカ</t>
    </rPh>
    <rPh sb="7" eb="8">
      <t>エン</t>
    </rPh>
    <phoneticPr fontId="4"/>
  </si>
  <si>
    <t>使用量（E)
【kWh】</t>
    <rPh sb="0" eb="3">
      <t>シヨウリョウ</t>
    </rPh>
    <phoneticPr fontId="4"/>
  </si>
  <si>
    <t>単価（B)
【円／ｋVA】</t>
    <rPh sb="0" eb="2">
      <t>タンカ</t>
    </rPh>
    <rPh sb="8" eb="9">
      <t>エン</t>
    </rPh>
    <phoneticPr fontId="4"/>
  </si>
  <si>
    <t>その他季（夏季以外の月）</t>
    <rPh sb="2" eb="3">
      <t>タ</t>
    </rPh>
    <rPh sb="3" eb="4">
      <t>キ</t>
    </rPh>
    <rPh sb="5" eb="7">
      <t>カキ</t>
    </rPh>
    <rPh sb="7" eb="9">
      <t>イガイ</t>
    </rPh>
    <rPh sb="10" eb="11">
      <t>ツキ</t>
    </rPh>
    <phoneticPr fontId="4"/>
  </si>
  <si>
    <t>(低圧電力）　合計金額</t>
    <rPh sb="1" eb="3">
      <t>テイアツ</t>
    </rPh>
    <rPh sb="3" eb="5">
      <t>デンリョク</t>
    </rPh>
    <rPh sb="7" eb="9">
      <t>ゴウケイ</t>
    </rPh>
    <rPh sb="9" eb="11">
      <t>キンガク</t>
    </rPh>
    <phoneticPr fontId="4"/>
  </si>
  <si>
    <t>合計(L)</t>
    <rPh sb="0" eb="2">
      <t>ゴウケイ</t>
    </rPh>
    <phoneticPr fontId="4"/>
  </si>
  <si>
    <t>　　注意）　入札金額は消費税抜きですので、合計金額を100/110した金額で１円未満を切り捨てて</t>
    <rPh sb="2" eb="4">
      <t>チュウイ</t>
    </rPh>
    <rPh sb="6" eb="8">
      <t>ニュウサツ</t>
    </rPh>
    <rPh sb="8" eb="10">
      <t>キンガク</t>
    </rPh>
    <rPh sb="11" eb="14">
      <t>ショウヒゼイ</t>
    </rPh>
    <rPh sb="14" eb="15">
      <t>ヌ</t>
    </rPh>
    <rPh sb="21" eb="23">
      <t>ゴウケイ</t>
    </rPh>
    <rPh sb="23" eb="25">
      <t>キンガク</t>
    </rPh>
    <rPh sb="35" eb="37">
      <t>キンガク</t>
    </rPh>
    <rPh sb="39" eb="40">
      <t>エン</t>
    </rPh>
    <rPh sb="40" eb="42">
      <t>ミマン</t>
    </rPh>
    <rPh sb="43" eb="44">
      <t>キ</t>
    </rPh>
    <rPh sb="45" eb="46">
      <t>ス</t>
    </rPh>
    <phoneticPr fontId="4"/>
  </si>
  <si>
    <t>費用内訳書</t>
    <rPh sb="0" eb="2">
      <t>ヒヨウ</t>
    </rPh>
    <phoneticPr fontId="4"/>
  </si>
  <si>
    <t>料金（D)
（B)×（C)
【円】</t>
    <rPh sb="0" eb="2">
      <t>リョウキン</t>
    </rPh>
    <rPh sb="16" eb="17">
      <t>エン</t>
    </rPh>
    <phoneticPr fontId="4"/>
  </si>
  <si>
    <t>使用量（G)
【kWh】</t>
    <rPh sb="0" eb="3">
      <t>シヨウリョウ</t>
    </rPh>
    <phoneticPr fontId="4"/>
  </si>
  <si>
    <t>月間予定
使用電力量
【kwh】</t>
    <rPh sb="0" eb="2">
      <t>ゲッカン</t>
    </rPh>
    <rPh sb="2" eb="4">
      <t>ヨテイ</t>
    </rPh>
    <rPh sb="5" eb="7">
      <t>シヨウ</t>
    </rPh>
    <rPh sb="7" eb="9">
      <t>デンリョク</t>
    </rPh>
    <rPh sb="9" eb="10">
      <t>リョウ</t>
    </rPh>
    <phoneticPr fontId="4"/>
  </si>
  <si>
    <t>kWh～</t>
  </si>
  <si>
    <t>№</t>
  </si>
  <si>
    <t>kWh</t>
  </si>
  <si>
    <t>一段料金</t>
    <rPh sb="0" eb="2">
      <t>イチダン</t>
    </rPh>
    <rPh sb="2" eb="4">
      <t>リョウキン</t>
    </rPh>
    <phoneticPr fontId="4"/>
  </si>
  <si>
    <t>三段料金</t>
    <rPh sb="0" eb="2">
      <t>サンダン</t>
    </rPh>
    <rPh sb="2" eb="4">
      <t>リョウキン</t>
    </rPh>
    <phoneticPr fontId="4"/>
  </si>
  <si>
    <t>二段料金</t>
    <rPh sb="0" eb="1">
      <t>ニ</t>
    </rPh>
    <rPh sb="1" eb="2">
      <t>ダン</t>
    </rPh>
    <rPh sb="2" eb="4">
      <t>リョウキン</t>
    </rPh>
    <phoneticPr fontId="4"/>
  </si>
  <si>
    <t>料金（G)
（E)×（F)
【円】</t>
    <rPh sb="0" eb="2">
      <t>リョウキン</t>
    </rPh>
    <rPh sb="16" eb="17">
      <t>エン</t>
    </rPh>
    <phoneticPr fontId="4"/>
  </si>
  <si>
    <t>料金（J)
（H)×（I)
【円】</t>
    <rPh sb="0" eb="2">
      <t>リョウキン</t>
    </rPh>
    <rPh sb="16" eb="17">
      <t>エン</t>
    </rPh>
    <phoneticPr fontId="4"/>
  </si>
  <si>
    <t>需要場所</t>
    <rPh sb="0" eb="2">
      <t>ジュヨウ</t>
    </rPh>
    <rPh sb="2" eb="4">
      <t>バショ</t>
    </rPh>
    <phoneticPr fontId="4"/>
  </si>
  <si>
    <t>中家住宅（１）</t>
    <rPh sb="0" eb="1">
      <t>ナカ</t>
    </rPh>
    <rPh sb="1" eb="2">
      <t>イエ</t>
    </rPh>
    <rPh sb="2" eb="4">
      <t>ジュウタク</t>
    </rPh>
    <phoneticPr fontId="4"/>
  </si>
  <si>
    <t>中家住宅（２）</t>
    <rPh sb="0" eb="1">
      <t>ナカ</t>
    </rPh>
    <rPh sb="1" eb="2">
      <t>イエ</t>
    </rPh>
    <rPh sb="2" eb="4">
      <t>ジュウタク</t>
    </rPh>
    <phoneticPr fontId="4"/>
  </si>
  <si>
    <t>八幡池青少年広場</t>
    <rPh sb="0" eb="3">
      <t>ハチマンイケ</t>
    </rPh>
    <rPh sb="3" eb="6">
      <t>セイショウネン</t>
    </rPh>
    <rPh sb="6" eb="8">
      <t>ヒロバ</t>
    </rPh>
    <phoneticPr fontId="4"/>
  </si>
  <si>
    <t>夏季（７～９月）</t>
    <rPh sb="0" eb="2">
      <t>カキ</t>
    </rPh>
    <rPh sb="6" eb="7">
      <t>ガツ</t>
    </rPh>
    <phoneticPr fontId="4"/>
  </si>
  <si>
    <t>月間予定使用
電力量
【kwh】</t>
    <rPh sb="0" eb="2">
      <t>ゲッカン</t>
    </rPh>
    <rPh sb="2" eb="4">
      <t>ヨテイ</t>
    </rPh>
    <rPh sb="4" eb="6">
      <t>シヨウ</t>
    </rPh>
    <rPh sb="7" eb="9">
      <t>デンリョク</t>
    </rPh>
    <rPh sb="9" eb="10">
      <t>リョウ</t>
    </rPh>
    <phoneticPr fontId="4"/>
  </si>
  <si>
    <t>基本料金（C)
（A)×（B)
【円】</t>
    <rPh sb="0" eb="2">
      <t>キホン</t>
    </rPh>
    <rPh sb="2" eb="4">
      <t>リョウキン</t>
    </rPh>
    <rPh sb="18" eb="19">
      <t>エン</t>
    </rPh>
    <phoneticPr fontId="4"/>
  </si>
  <si>
    <t>予定使用
電力量（D)
【kwh】</t>
    <rPh sb="0" eb="2">
      <t>ヨテイ</t>
    </rPh>
    <rPh sb="2" eb="4">
      <t>シヨウ</t>
    </rPh>
    <rPh sb="5" eb="7">
      <t>デンリョク</t>
    </rPh>
    <rPh sb="7" eb="8">
      <t>リョウ</t>
    </rPh>
    <phoneticPr fontId="4"/>
  </si>
  <si>
    <t>円 （③）</t>
    <rPh sb="0" eb="1">
      <t>エン</t>
    </rPh>
    <phoneticPr fontId="4"/>
  </si>
  <si>
    <t>円　（③）</t>
    <rPh sb="0" eb="1">
      <t>エン</t>
    </rPh>
    <phoneticPr fontId="4"/>
  </si>
  <si>
    <t>料金単価（E)
【円／kwh】</t>
    <rPh sb="0" eb="2">
      <t>リョウキン</t>
    </rPh>
    <rPh sb="2" eb="4">
      <t>タンカ</t>
    </rPh>
    <rPh sb="10" eb="11">
      <t>エン</t>
    </rPh>
    <phoneticPr fontId="4"/>
  </si>
  <si>
    <t>電気量料金（F)
（D)×（E)
【円】</t>
    <rPh sb="0" eb="2">
      <t>デンキ</t>
    </rPh>
    <rPh sb="2" eb="3">
      <t>リョウ</t>
    </rPh>
    <rPh sb="3" eb="5">
      <t>リョウキン</t>
    </rPh>
    <rPh sb="19" eb="20">
      <t>エン</t>
    </rPh>
    <phoneticPr fontId="4"/>
  </si>
  <si>
    <t>予定使用
電力量（G)
【kwh】</t>
    <rPh sb="0" eb="2">
      <t>ヨテイ</t>
    </rPh>
    <rPh sb="2" eb="4">
      <t>シヨウ</t>
    </rPh>
    <rPh sb="5" eb="7">
      <t>デンリョク</t>
    </rPh>
    <rPh sb="7" eb="8">
      <t>リョウ</t>
    </rPh>
    <phoneticPr fontId="4"/>
  </si>
  <si>
    <t>料金単価（H)
【円／kwh】</t>
    <rPh sb="0" eb="2">
      <t>リョウキン</t>
    </rPh>
    <rPh sb="2" eb="4">
      <t>タンカ</t>
    </rPh>
    <rPh sb="10" eb="11">
      <t>エン</t>
    </rPh>
    <phoneticPr fontId="4"/>
  </si>
  <si>
    <t>契約予定
電力（A)
【ｋVA】</t>
    <rPh sb="0" eb="2">
      <t>ケイヤク</t>
    </rPh>
    <rPh sb="2" eb="4">
      <t>ヨテイ</t>
    </rPh>
    <rPh sb="5" eb="7">
      <t>デンリョク</t>
    </rPh>
    <phoneticPr fontId="4"/>
  </si>
  <si>
    <t>小計（J)
（F)+（I)
【円】</t>
    <rPh sb="0" eb="2">
      <t>ショウケイ</t>
    </rPh>
    <rPh sb="16" eb="17">
      <t>エン</t>
    </rPh>
    <phoneticPr fontId="4"/>
  </si>
  <si>
    <t>円　（②）</t>
    <rPh sb="0" eb="1">
      <t>エン</t>
    </rPh>
    <phoneticPr fontId="4"/>
  </si>
  <si>
    <t>１銭未満は切り捨て</t>
    <rPh sb="1" eb="2">
      <t>セン</t>
    </rPh>
    <rPh sb="2" eb="4">
      <t>ミマン</t>
    </rPh>
    <rPh sb="5" eb="6">
      <t>キ</t>
    </rPh>
    <rPh sb="7" eb="8">
      <t>ス</t>
    </rPh>
    <phoneticPr fontId="4"/>
  </si>
  <si>
    <t>※各料金単価には、電力量の範囲（〇〇kWh～〇〇kWh)を記入すること。</t>
    <rPh sb="1" eb="4">
      <t>カクリョウキン</t>
    </rPh>
    <rPh sb="4" eb="6">
      <t>タンカ</t>
    </rPh>
    <rPh sb="9" eb="11">
      <t>デンリョク</t>
    </rPh>
    <rPh sb="11" eb="12">
      <t>リョウ</t>
    </rPh>
    <rPh sb="13" eb="15">
      <t>ハンイ</t>
    </rPh>
    <rPh sb="29" eb="31">
      <t>キニュウ</t>
    </rPh>
    <phoneticPr fontId="4"/>
  </si>
  <si>
    <t>使用量（D)
【kWh】</t>
    <rPh sb="0" eb="2">
      <t>シヨウ</t>
    </rPh>
    <rPh sb="2" eb="3">
      <t>リョウ</t>
    </rPh>
    <phoneticPr fontId="4"/>
  </si>
  <si>
    <t>②従量電灯A（重要文化財中家住宅（2地点）・八幡池青少年広場）</t>
    <rPh sb="1" eb="3">
      <t>ジュウリョウ</t>
    </rPh>
    <rPh sb="3" eb="5">
      <t>デントウ</t>
    </rPh>
    <rPh sb="7" eb="9">
      <t>ジュウヨウ</t>
    </rPh>
    <rPh sb="9" eb="12">
      <t>ブンカザイ</t>
    </rPh>
    <rPh sb="12" eb="13">
      <t>ナカ</t>
    </rPh>
    <rPh sb="13" eb="14">
      <t>イエ</t>
    </rPh>
    <rPh sb="14" eb="16">
      <t>ジュウタク</t>
    </rPh>
    <rPh sb="18" eb="20">
      <t>チテン</t>
    </rPh>
    <rPh sb="22" eb="24">
      <t>ハチマン</t>
    </rPh>
    <rPh sb="24" eb="25">
      <t>イケ</t>
    </rPh>
    <rPh sb="25" eb="28">
      <t>セイショウネン</t>
    </rPh>
    <rPh sb="28" eb="30">
      <t>ヒロバ</t>
    </rPh>
    <phoneticPr fontId="4"/>
  </si>
  <si>
    <t>料金（F)
（D)×（E)
【円】</t>
    <rPh sb="0" eb="2">
      <t>リョウキン</t>
    </rPh>
    <rPh sb="16" eb="17">
      <t>エン</t>
    </rPh>
    <phoneticPr fontId="4"/>
  </si>
  <si>
    <t>単価(H)
【円／kwh】</t>
    <rPh sb="0" eb="2">
      <t>タンカ</t>
    </rPh>
    <rPh sb="8" eb="9">
      <t>エン</t>
    </rPh>
    <phoneticPr fontId="4"/>
  </si>
  <si>
    <t>料金（I)
（G)×（H）
【円】</t>
    <rPh sb="0" eb="2">
      <t>リョウキン</t>
    </rPh>
    <rPh sb="16" eb="17">
      <t>エン</t>
    </rPh>
    <phoneticPr fontId="4"/>
  </si>
  <si>
    <t>使用量（J)
【kWh】</t>
    <rPh sb="0" eb="3">
      <t>シヨウリョウ</t>
    </rPh>
    <phoneticPr fontId="4"/>
  </si>
  <si>
    <t>単価（K)
【円／kwh】</t>
    <rPh sb="0" eb="2">
      <t>タンカ</t>
    </rPh>
    <rPh sb="8" eb="9">
      <t>エン</t>
    </rPh>
    <phoneticPr fontId="4"/>
  </si>
  <si>
    <t>料金（L)
（J)×（K)
【円】</t>
    <rPh sb="0" eb="2">
      <t>リョウキン</t>
    </rPh>
    <rPh sb="16" eb="17">
      <t>エン</t>
    </rPh>
    <phoneticPr fontId="4"/>
  </si>
  <si>
    <t>小計（M)
（F)+（I)+（L)
【円】</t>
    <rPh sb="0" eb="1">
      <t>ショウ</t>
    </rPh>
    <rPh sb="1" eb="2">
      <t>ケイ</t>
    </rPh>
    <rPh sb="20" eb="21">
      <t>エン</t>
    </rPh>
    <phoneticPr fontId="4"/>
  </si>
  <si>
    <t>基本料金（C）</t>
    <rPh sb="0" eb="2">
      <t>キホン</t>
    </rPh>
    <rPh sb="2" eb="4">
      <t>リョウキン</t>
    </rPh>
    <phoneticPr fontId="4"/>
  </si>
  <si>
    <t>円 （C')</t>
    <rPh sb="0" eb="1">
      <t>エン</t>
    </rPh>
    <phoneticPr fontId="4"/>
  </si>
  <si>
    <t>電力量料金（M）</t>
    <rPh sb="0" eb="2">
      <t>デンリョク</t>
    </rPh>
    <rPh sb="2" eb="3">
      <t>リョウ</t>
    </rPh>
    <rPh sb="3" eb="5">
      <t>リョウキン</t>
    </rPh>
    <phoneticPr fontId="4"/>
  </si>
  <si>
    <t>円 （M')</t>
    <rPh sb="0" eb="1">
      <t>エン</t>
    </rPh>
    <phoneticPr fontId="4"/>
  </si>
  <si>
    <t>合計金額（C')+（M')</t>
    <rPh sb="0" eb="1">
      <t>ア</t>
    </rPh>
    <rPh sb="1" eb="2">
      <t>ケイ</t>
    </rPh>
    <rPh sb="2" eb="3">
      <t>キン</t>
    </rPh>
    <rPh sb="3" eb="4">
      <t>ガク</t>
    </rPh>
    <phoneticPr fontId="4"/>
  </si>
  <si>
    <t>③従量電灯B（教育・子どもセンター）</t>
    <rPh sb="1" eb="3">
      <t>ジュウリョウ</t>
    </rPh>
    <rPh sb="3" eb="5">
      <t>デントウ</t>
    </rPh>
    <rPh sb="7" eb="9">
      <t>キョウイク</t>
    </rPh>
    <rPh sb="10" eb="11">
      <t>コ</t>
    </rPh>
    <phoneticPr fontId="4"/>
  </si>
  <si>
    <t>1円未満切り捨て</t>
    <rPh sb="1" eb="2">
      <t>エン</t>
    </rPh>
    <rPh sb="2" eb="4">
      <t>ミマン</t>
    </rPh>
    <rPh sb="4" eb="5">
      <t>キ</t>
    </rPh>
    <rPh sb="6" eb="7">
      <t>ス</t>
    </rPh>
    <phoneticPr fontId="4"/>
  </si>
  <si>
    <t>1銭未満切り捨て</t>
    <rPh sb="1" eb="2">
      <t>セン</t>
    </rPh>
    <rPh sb="2" eb="4">
      <t>ミマン</t>
    </rPh>
    <rPh sb="4" eb="5">
      <t>キ</t>
    </rPh>
    <rPh sb="6" eb="7">
      <t>ス</t>
    </rPh>
    <phoneticPr fontId="4"/>
  </si>
  <si>
    <t>１．各様式には、あらかじめ計算式が入力されています。そのまま使用していただいても結構ですが、計算式の誤りにより、計算結果に間違いがあった場合は、無効となりますのでご留意ください。</t>
    <rPh sb="2" eb="3">
      <t>かく</t>
    </rPh>
    <rPh sb="3" eb="5">
      <t>ようしき</t>
    </rPh>
    <rPh sb="13" eb="16">
      <t>けいさんしき</t>
    </rPh>
    <rPh sb="17" eb="19">
      <t>にゅうりょく</t>
    </rPh>
    <rPh sb="30" eb="32">
      <t>しよう</t>
    </rPh>
    <rPh sb="40" eb="42">
      <t>けっこう</t>
    </rPh>
    <rPh sb="46" eb="49">
      <t>けいさんしき</t>
    </rPh>
    <rPh sb="50" eb="51">
      <t>あやま</t>
    </rPh>
    <rPh sb="56" eb="58">
      <t>けいさん</t>
    </rPh>
    <rPh sb="58" eb="60">
      <t>けっか</t>
    </rPh>
    <rPh sb="61" eb="63">
      <t>まちが</t>
    </rPh>
    <rPh sb="68" eb="70">
      <t>ばあい</t>
    </rPh>
    <rPh sb="72" eb="74">
      <t>むこう</t>
    </rPh>
    <rPh sb="82" eb="84">
      <t>りゅうい</t>
    </rPh>
    <phoneticPr fontId="3" type="Hiragana"/>
  </si>
  <si>
    <t>※（A)から（M)欄はすべて記入すること。（空欄にはしないこと）</t>
    <rPh sb="9" eb="10">
      <t>ラン</t>
    </rPh>
    <rPh sb="14" eb="16">
      <t>キニュウ</t>
    </rPh>
    <rPh sb="22" eb="24">
      <t>クウラン</t>
    </rPh>
    <phoneticPr fontId="4"/>
  </si>
  <si>
    <t>注意事項</t>
    <rPh sb="0" eb="2">
      <t>ちゅうい</t>
    </rPh>
    <rPh sb="2" eb="4">
      <t>じこう</t>
    </rPh>
    <phoneticPr fontId="3" type="Hiragana"/>
  </si>
  <si>
    <t>※（B)から（J)欄はすべて記入すること。（空欄にはしないこと）</t>
    <rPh sb="9" eb="10">
      <t>ラン</t>
    </rPh>
    <rPh sb="14" eb="16">
      <t>キニュウ</t>
    </rPh>
    <rPh sb="22" eb="24">
      <t>クウラン</t>
    </rPh>
    <phoneticPr fontId="4"/>
  </si>
  <si>
    <t>２．各様式の黄色に塗りつぶしてある欄に数値をご記入ください。</t>
    <rPh sb="2" eb="3">
      <t>かく</t>
    </rPh>
    <rPh sb="3" eb="5">
      <t>ようしき</t>
    </rPh>
    <rPh sb="6" eb="8">
      <t>きいろ</t>
    </rPh>
    <rPh sb="9" eb="10">
      <t>ぬ</t>
    </rPh>
    <rPh sb="17" eb="18">
      <t>らん</t>
    </rPh>
    <rPh sb="19" eb="21">
      <t>すうち</t>
    </rPh>
    <rPh sb="23" eb="25">
      <t>きにゅう</t>
    </rPh>
    <phoneticPr fontId="3" type="Hiragana"/>
  </si>
  <si>
    <t>１円未満は切り捨て</t>
    <rPh sb="1" eb="2">
      <t>エン</t>
    </rPh>
    <rPh sb="2" eb="4">
      <t>ミマン</t>
    </rPh>
    <rPh sb="5" eb="6">
      <t>キ</t>
    </rPh>
    <rPh sb="7" eb="8">
      <t>ス</t>
    </rPh>
    <phoneticPr fontId="4"/>
  </si>
  <si>
    <t>合計料金（L)</t>
    <rPh sb="0" eb="2">
      <t>ゴウケイ</t>
    </rPh>
    <rPh sb="2" eb="4">
      <t>リョウキン</t>
    </rPh>
    <phoneticPr fontId="4"/>
  </si>
  <si>
    <t>円 × １２月 ＝</t>
    <rPh sb="0" eb="1">
      <t>エン</t>
    </rPh>
    <rPh sb="6" eb="7">
      <t>ツキ</t>
    </rPh>
    <phoneticPr fontId="4"/>
  </si>
  <si>
    <t>合計金額</t>
    <rPh sb="0" eb="2">
      <t>ゴウケイ</t>
    </rPh>
    <rPh sb="2" eb="4">
      <t>キンガク</t>
    </rPh>
    <phoneticPr fontId="4"/>
  </si>
  <si>
    <t>円　（②)</t>
    <rPh sb="0" eb="1">
      <t>エン</t>
    </rPh>
    <phoneticPr fontId="4"/>
  </si>
  <si>
    <t>月額基本料金
単価（B)
【円／kW】</t>
    <rPh sb="0" eb="2">
      <t>ゲツガク</t>
    </rPh>
    <rPh sb="2" eb="4">
      <t>キホン</t>
    </rPh>
    <rPh sb="4" eb="6">
      <t>リョウキン</t>
    </rPh>
    <rPh sb="7" eb="9">
      <t>タンカ</t>
    </rPh>
    <rPh sb="15" eb="16">
      <t>エン</t>
    </rPh>
    <phoneticPr fontId="4"/>
  </si>
  <si>
    <t>契約予定
電力（A)
【ｋW】</t>
    <rPh sb="0" eb="2">
      <t>ケイヤク</t>
    </rPh>
    <rPh sb="2" eb="4">
      <t>ヨテイ</t>
    </rPh>
    <rPh sb="5" eb="7">
      <t>デンリョク</t>
    </rPh>
    <phoneticPr fontId="4"/>
  </si>
  <si>
    <t>合計金額（C')+（J）</t>
    <rPh sb="0" eb="1">
      <t>ア</t>
    </rPh>
    <rPh sb="1" eb="2">
      <t>ケイ</t>
    </rPh>
    <rPh sb="2" eb="3">
      <t>キン</t>
    </rPh>
    <rPh sb="3" eb="4">
      <t>ガク</t>
    </rPh>
    <phoneticPr fontId="4"/>
  </si>
  <si>
    <t>※（A)から（L)欄はすべて記入すること。（空欄にはしないこと）</t>
    <rPh sb="9" eb="10">
      <t>ラン</t>
    </rPh>
    <rPh sb="14" eb="16">
      <t>キニュウ</t>
    </rPh>
    <rPh sb="22" eb="24">
      <t>クウラン</t>
    </rPh>
    <phoneticPr fontId="4"/>
  </si>
  <si>
    <t>合計料金
（A)+（K)
【円】</t>
    <rPh sb="0" eb="2">
      <t>ゴウケイ</t>
    </rPh>
    <rPh sb="2" eb="4">
      <t>リョウキン</t>
    </rPh>
    <rPh sb="14" eb="17">
      <t>(エン)</t>
    </rPh>
    <phoneticPr fontId="4"/>
  </si>
  <si>
    <r>
      <t>円</t>
    </r>
    <r>
      <rPr>
        <sz val="11"/>
        <color auto="1"/>
        <rFont val="ＭＳ Ｐゴシック"/>
      </rPr>
      <t>　（①＋②＋③）×３年</t>
    </r>
    <rPh sb="0" eb="1">
      <t>エン</t>
    </rPh>
    <rPh sb="11" eb="12">
      <t>ネン</t>
    </rPh>
    <phoneticPr fontId="4"/>
  </si>
  <si>
    <t>商号又は名称</t>
    <rPh sb="0" eb="2">
      <t>ショウゴウ</t>
    </rPh>
    <rPh sb="2" eb="3">
      <t>マタ</t>
    </rPh>
    <rPh sb="4" eb="6">
      <t>メイショウ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</si>
</sst>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8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1"/>
      <color theme="1"/>
      <name val="ＭＳ Ｐゴシック"/>
    </font>
    <font>
      <sz val="6"/>
      <color auto="1"/>
      <name val="游ゴシック"/>
      <family val="3"/>
    </font>
    <font>
      <sz val="6"/>
      <color auto="1"/>
      <name val="ＭＳ Ｐゴシック"/>
      <family val="3"/>
    </font>
    <font>
      <sz val="20"/>
      <color auto="1"/>
      <name val="ＭＳ Ｐゴシック"/>
      <family val="3"/>
    </font>
    <font>
      <sz val="16"/>
      <color auto="1"/>
      <name val="ＭＳ Ｐゴシック"/>
      <family val="3"/>
    </font>
    <font>
      <u/>
      <sz val="11"/>
      <color auto="1"/>
      <name val="ＭＳ Ｐゴシック"/>
      <family val="3"/>
    </font>
    <font>
      <b/>
      <sz val="16"/>
      <color auto="1"/>
      <name val="ＭＳ Ｐゴシック"/>
      <family val="3"/>
    </font>
    <font>
      <b/>
      <sz val="14"/>
      <color auto="1"/>
      <name val="ＭＳ Ｐゴシック"/>
    </font>
    <font>
      <b/>
      <sz val="11"/>
      <color auto="1"/>
      <name val="ＭＳ Ｐゴシック"/>
      <family val="3"/>
    </font>
    <font>
      <sz val="14"/>
      <color auto="1"/>
      <name val="ＭＳ Ｐゴシック"/>
      <family val="3"/>
    </font>
    <font>
      <sz val="9"/>
      <color auto="1"/>
      <name val="ＭＳ Ｐゴシック"/>
    </font>
    <font>
      <b/>
      <sz val="18"/>
      <color auto="1"/>
      <name val="ＭＳ Ｐゴシック"/>
    </font>
    <font>
      <sz val="12"/>
      <color auto="1"/>
      <name val="ＭＳ Ｐゴシック"/>
      <family val="3"/>
    </font>
    <font>
      <b/>
      <sz val="9"/>
      <color auto="1"/>
      <name val="ＭＳ Ｐゴシック"/>
    </font>
    <font>
      <sz val="10"/>
      <color auto="1"/>
      <name val="ＭＳ Ｐゴシック"/>
    </font>
    <font>
      <u/>
      <sz val="12"/>
      <color auto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rgb="FFFFFFBE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ill="0" applyBorder="0" applyAlignment="0" applyProtection="0"/>
    <xf numFmtId="38" fontId="1" fillId="0" borderId="0" applyFill="0" applyBorder="0" applyAlignment="0" applyProtection="0"/>
    <xf numFmtId="38" fontId="1" fillId="0" borderId="0" applyFill="0" applyBorder="0" applyAlignment="0" applyProtection="0"/>
    <xf numFmtId="0" fontId="2" fillId="0" borderId="0">
      <alignment vertical="center"/>
    </xf>
    <xf numFmtId="38" fontId="1" fillId="0" borderId="0" applyFill="0" applyBorder="0" applyAlignment="0" applyProtection="0"/>
  </cellStyleXfs>
  <cellXfs count="145">
    <xf numFmtId="0" fontId="0" fillId="0" borderId="0" xfId="0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ill="1"/>
    <xf numFmtId="0" fontId="5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6" fillId="0" borderId="1" xfId="0" applyFont="1" applyBorder="1" applyAlignment="1"/>
    <xf numFmtId="0" fontId="0" fillId="0" borderId="0" xfId="0" applyFont="1" applyAlignment="1"/>
    <xf numFmtId="0" fontId="7" fillId="0" borderId="0" xfId="0" applyFont="1" applyAlignment="1"/>
    <xf numFmtId="0" fontId="8" fillId="0" borderId="2" xfId="0" applyFont="1" applyBorder="1" applyAlignment="1"/>
    <xf numFmtId="0" fontId="9" fillId="0" borderId="0" xfId="0" applyFont="1" applyBorder="1" applyAlignment="1"/>
    <xf numFmtId="0" fontId="8" fillId="0" borderId="0" xfId="0" applyFont="1" applyAlignment="1"/>
    <xf numFmtId="0" fontId="0" fillId="0" borderId="0" xfId="0" applyFont="1" applyFill="1" applyAlignment="1">
      <alignment vertical="center"/>
    </xf>
    <xf numFmtId="0" fontId="0" fillId="0" borderId="0" xfId="0" applyAlignment="1">
      <alignment horizontal="right"/>
    </xf>
    <xf numFmtId="0" fontId="0" fillId="0" borderId="1" xfId="0" applyBorder="1"/>
    <xf numFmtId="0" fontId="10" fillId="0" borderId="2" xfId="0" applyFont="1" applyBorder="1"/>
    <xf numFmtId="0" fontId="10" fillId="0" borderId="0" xfId="0" applyFont="1" applyBorder="1"/>
    <xf numFmtId="0" fontId="10" fillId="0" borderId="0" xfId="0" applyFont="1"/>
    <xf numFmtId="38" fontId="0" fillId="0" borderId="0" xfId="1" applyNumberFormat="1" applyFont="1" applyAlignment="1">
      <alignment horizontal="right"/>
    </xf>
    <xf numFmtId="0" fontId="11" fillId="0" borderId="1" xfId="0" applyFont="1" applyBorder="1"/>
    <xf numFmtId="38" fontId="6" fillId="2" borderId="1" xfId="5" applyFont="1" applyFill="1" applyBorder="1" applyAlignment="1">
      <alignment horizontal="center"/>
    </xf>
    <xf numFmtId="38" fontId="8" fillId="2" borderId="2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38" fontId="0" fillId="0" borderId="0" xfId="1" applyFont="1"/>
    <xf numFmtId="0" fontId="8" fillId="2" borderId="2" xfId="0" applyFont="1" applyFill="1" applyBorder="1" applyAlignment="1">
      <alignment horizontal="center"/>
    </xf>
    <xf numFmtId="0" fontId="12" fillId="0" borderId="0" xfId="0" applyFont="1" applyFill="1"/>
    <xf numFmtId="0" fontId="6" fillId="0" borderId="0" xfId="0" applyFont="1"/>
    <xf numFmtId="38" fontId="13" fillId="0" borderId="0" xfId="5" applyFont="1" applyBorder="1" applyAlignment="1">
      <alignment horizontal="center"/>
    </xf>
    <xf numFmtId="0" fontId="6" fillId="0" borderId="0" xfId="0" applyFont="1" applyFill="1" applyBorder="1" applyAlignment="1"/>
    <xf numFmtId="0" fontId="14" fillId="0" borderId="3" xfId="0" applyFont="1" applyBorder="1" applyAlignment="1">
      <alignment horizontal="center" vertical="center"/>
    </xf>
    <xf numFmtId="38" fontId="14" fillId="0" borderId="3" xfId="5" applyFont="1" applyBorder="1" applyAlignment="1">
      <alignment horizontal="center" vertical="center" wrapText="1"/>
    </xf>
    <xf numFmtId="38" fontId="11" fillId="0" borderId="3" xfId="5" applyFont="1" applyFill="1" applyBorder="1" applyAlignment="1">
      <alignment horizontal="right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Fill="1" applyBorder="1" applyAlignment="1">
      <alignment vertical="center"/>
    </xf>
    <xf numFmtId="40" fontId="11" fillId="2" borderId="3" xfId="5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0" fontId="6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40" fontId="5" fillId="2" borderId="1" xfId="0" applyNumberFormat="1" applyFont="1" applyFill="1" applyBorder="1" applyAlignment="1">
      <alignment horizontal="center" vertical="center" wrapText="1"/>
    </xf>
    <xf numFmtId="40" fontId="5" fillId="2" borderId="1" xfId="0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0" fontId="11" fillId="0" borderId="0" xfId="0" applyFont="1" applyBorder="1"/>
    <xf numFmtId="38" fontId="15" fillId="0" borderId="0" xfId="5" applyFont="1" applyFill="1" applyBorder="1" applyAlignment="1">
      <alignment horizontal="center" vertical="center"/>
    </xf>
    <xf numFmtId="38" fontId="12" fillId="0" borderId="0" xfId="5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38" fontId="14" fillId="0" borderId="3" xfId="5" applyFont="1" applyBorder="1" applyAlignment="1">
      <alignment horizontal="center" vertical="center"/>
    </xf>
    <xf numFmtId="3" fontId="11" fillId="0" borderId="3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0" fillId="0" borderId="0" xfId="0" applyBorder="1" applyAlignment="1"/>
    <xf numFmtId="40" fontId="11" fillId="2" borderId="3" xfId="5" applyNumberFormat="1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40" fontId="11" fillId="2" borderId="3" xfId="5" applyNumberFormat="1" applyFont="1" applyFill="1" applyBorder="1" applyAlignment="1">
      <alignment vertical="center"/>
    </xf>
    <xf numFmtId="0" fontId="14" fillId="0" borderId="0" xfId="0" applyFont="1"/>
    <xf numFmtId="3" fontId="6" fillId="0" borderId="0" xfId="0" applyNumberFormat="1" applyFont="1" applyBorder="1" applyAlignment="1"/>
    <xf numFmtId="0" fontId="14" fillId="0" borderId="0" xfId="0" applyFont="1" applyAlignment="1">
      <alignment horizontal="left" vertical="center" wrapText="1"/>
    </xf>
    <xf numFmtId="38" fontId="11" fillId="0" borderId="0" xfId="1" applyNumberFormat="1" applyFont="1" applyAlignment="1">
      <alignment horizontal="right"/>
    </xf>
    <xf numFmtId="38" fontId="14" fillId="0" borderId="4" xfId="5" applyFont="1" applyBorder="1" applyAlignment="1">
      <alignment horizontal="center" vertical="center" wrapText="1"/>
    </xf>
    <xf numFmtId="38" fontId="14" fillId="0" borderId="5" xfId="5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6" fillId="0" borderId="0" xfId="0" applyFont="1" applyFill="1" applyBorder="1"/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38" fontId="14" fillId="0" borderId="11" xfId="5" applyNumberFormat="1" applyFont="1" applyBorder="1" applyAlignment="1">
      <alignment horizontal="center" vertical="center" wrapText="1"/>
    </xf>
    <xf numFmtId="38" fontId="14" fillId="0" borderId="11" xfId="5" applyFont="1" applyFill="1" applyBorder="1" applyAlignment="1">
      <alignment horizontal="right" vertical="center" wrapText="1"/>
    </xf>
    <xf numFmtId="38" fontId="14" fillId="2" borderId="10" xfId="5" applyFont="1" applyFill="1" applyBorder="1" applyAlignment="1">
      <alignment vertical="center" wrapText="1"/>
    </xf>
    <xf numFmtId="40" fontId="11" fillId="2" borderId="9" xfId="5" applyNumberFormat="1" applyFont="1" applyFill="1" applyBorder="1" applyAlignment="1">
      <alignment horizontal="right" vertical="center"/>
    </xf>
    <xf numFmtId="40" fontId="11" fillId="2" borderId="11" xfId="5" applyNumberFormat="1" applyFont="1" applyFill="1" applyBorder="1" applyAlignment="1">
      <alignment horizontal="right" vertical="center"/>
    </xf>
    <xf numFmtId="40" fontId="11" fillId="2" borderId="10" xfId="5" applyNumberFormat="1" applyFont="1" applyFill="1" applyBorder="1" applyAlignment="1">
      <alignment horizontal="right" vertical="center"/>
    </xf>
    <xf numFmtId="38" fontId="6" fillId="0" borderId="0" xfId="1" applyNumberFormat="1" applyFont="1" applyAlignment="1">
      <alignment horizontal="right"/>
    </xf>
    <xf numFmtId="0" fontId="14" fillId="0" borderId="0" xfId="0" applyFont="1" applyAlignment="1"/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38" fontId="14" fillId="0" borderId="14" xfId="5" applyFont="1" applyBorder="1" applyAlignment="1">
      <alignment horizontal="center" vertical="center" wrapText="1"/>
    </xf>
    <xf numFmtId="38" fontId="14" fillId="0" borderId="14" xfId="5" applyFont="1" applyFill="1" applyBorder="1" applyAlignment="1">
      <alignment horizontal="right" vertical="center" wrapText="1"/>
    </xf>
    <xf numFmtId="38" fontId="14" fillId="0" borderId="13" xfId="5" applyFont="1" applyFill="1" applyBorder="1" applyAlignment="1">
      <alignment horizontal="right" vertical="center" wrapText="1" indent="1"/>
    </xf>
    <xf numFmtId="40" fontId="11" fillId="2" borderId="12" xfId="5" applyNumberFormat="1" applyFont="1" applyFill="1" applyBorder="1" applyAlignment="1">
      <alignment horizontal="right" vertical="center"/>
    </xf>
    <xf numFmtId="40" fontId="11" fillId="2" borderId="14" xfId="5" applyNumberFormat="1" applyFont="1" applyFill="1" applyBorder="1" applyAlignment="1">
      <alignment horizontal="right" vertical="center"/>
    </xf>
    <xf numFmtId="40" fontId="11" fillId="2" borderId="13" xfId="5" applyNumberFormat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/>
    </xf>
    <xf numFmtId="38" fontId="15" fillId="0" borderId="0" xfId="5" applyFont="1" applyFill="1" applyAlignment="1">
      <alignment horizontal="center" vertical="center"/>
    </xf>
    <xf numFmtId="38" fontId="12" fillId="0" borderId="0" xfId="5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0" xfId="0" applyFont="1" applyBorder="1"/>
    <xf numFmtId="38" fontId="14" fillId="0" borderId="9" xfId="5" applyFont="1" applyBorder="1" applyAlignment="1">
      <alignment horizontal="center" vertical="center"/>
    </xf>
    <xf numFmtId="38" fontId="14" fillId="0" borderId="6" xfId="5" applyFont="1" applyBorder="1" applyAlignment="1">
      <alignment horizontal="center" vertical="center" wrapText="1"/>
    </xf>
    <xf numFmtId="38" fontId="14" fillId="0" borderId="15" xfId="5" applyFont="1" applyBorder="1" applyAlignment="1">
      <alignment horizontal="center" vertical="center"/>
    </xf>
    <xf numFmtId="38" fontId="14" fillId="0" borderId="7" xfId="5" applyFont="1" applyBorder="1" applyAlignment="1">
      <alignment horizontal="center" vertical="center"/>
    </xf>
    <xf numFmtId="38" fontId="11" fillId="2" borderId="3" xfId="5" applyFont="1" applyFill="1" applyBorder="1" applyAlignment="1">
      <alignment horizontal="right" vertical="center"/>
    </xf>
    <xf numFmtId="38" fontId="5" fillId="2" borderId="1" xfId="0" applyNumberFormat="1" applyFont="1" applyFill="1" applyBorder="1" applyAlignment="1">
      <alignment horizontal="center"/>
    </xf>
    <xf numFmtId="38" fontId="14" fillId="0" borderId="8" xfId="5" applyFont="1" applyBorder="1" applyAlignment="1">
      <alignment horizontal="center" vertical="center"/>
    </xf>
    <xf numFmtId="38" fontId="14" fillId="0" borderId="9" xfId="5" applyFont="1" applyBorder="1" applyAlignment="1">
      <alignment horizontal="center" vertical="center" wrapText="1"/>
    </xf>
    <xf numFmtId="38" fontId="14" fillId="2" borderId="11" xfId="5" applyFont="1" applyFill="1" applyBorder="1" applyAlignment="1">
      <alignment vertical="center" wrapText="1"/>
    </xf>
    <xf numFmtId="4" fontId="11" fillId="2" borderId="9" xfId="0" applyNumberFormat="1" applyFont="1" applyFill="1" applyBorder="1" applyAlignment="1">
      <alignment horizontal="right" vertical="center"/>
    </xf>
    <xf numFmtId="4" fontId="11" fillId="2" borderId="11" xfId="0" applyNumberFormat="1" applyFont="1" applyFill="1" applyBorder="1" applyAlignment="1">
      <alignment horizontal="right" vertical="center"/>
    </xf>
    <xf numFmtId="4" fontId="11" fillId="2" borderId="10" xfId="0" applyNumberFormat="1" applyFont="1" applyFill="1" applyBorder="1" applyAlignment="1">
      <alignment horizontal="right" vertical="center"/>
    </xf>
    <xf numFmtId="38" fontId="14" fillId="0" borderId="12" xfId="5" applyFont="1" applyBorder="1" applyAlignment="1">
      <alignment horizontal="center" vertical="center" wrapText="1"/>
    </xf>
    <xf numFmtId="4" fontId="11" fillId="2" borderId="12" xfId="0" applyNumberFormat="1" applyFont="1" applyFill="1" applyBorder="1" applyAlignment="1">
      <alignment horizontal="right" vertical="center"/>
    </xf>
    <xf numFmtId="4" fontId="11" fillId="2" borderId="14" xfId="0" applyNumberFormat="1" applyFont="1" applyFill="1" applyBorder="1" applyAlignment="1">
      <alignment horizontal="right" vertical="center"/>
    </xf>
    <xf numFmtId="4" fontId="11" fillId="2" borderId="13" xfId="0" applyNumberFormat="1" applyFont="1" applyFill="1" applyBorder="1" applyAlignment="1">
      <alignment horizontal="right" vertical="center"/>
    </xf>
    <xf numFmtId="38" fontId="14" fillId="0" borderId="16" xfId="5" applyFont="1" applyBorder="1" applyAlignment="1">
      <alignment horizontal="center" vertical="center"/>
    </xf>
    <xf numFmtId="4" fontId="11" fillId="2" borderId="3" xfId="0" applyNumberFormat="1" applyFont="1" applyFill="1" applyBorder="1" applyAlignment="1">
      <alignment horizontal="right" vertical="center"/>
    </xf>
    <xf numFmtId="38" fontId="6" fillId="0" borderId="0" xfId="1" applyFont="1"/>
    <xf numFmtId="3" fontId="11" fillId="2" borderId="3" xfId="0" applyNumberFormat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right"/>
    </xf>
    <xf numFmtId="38" fontId="11" fillId="0" borderId="1" xfId="1" applyFont="1" applyBorder="1" applyAlignment="1">
      <alignment horizontal="center"/>
    </xf>
    <xf numFmtId="38" fontId="14" fillId="2" borderId="11" xfId="5" applyFont="1" applyFill="1" applyBorder="1" applyAlignment="1">
      <alignment horizontal="right" vertical="center" wrapText="1"/>
    </xf>
    <xf numFmtId="40" fontId="11" fillId="2" borderId="9" xfId="5" applyNumberFormat="1" applyFont="1" applyFill="1" applyBorder="1" applyAlignment="1">
      <alignment horizontal="right" vertical="center" wrapText="1"/>
    </xf>
    <xf numFmtId="40" fontId="11" fillId="2" borderId="11" xfId="5" applyNumberFormat="1" applyFont="1" applyFill="1" applyBorder="1" applyAlignment="1">
      <alignment horizontal="right" vertical="center" wrapText="1"/>
    </xf>
    <xf numFmtId="40" fontId="11" fillId="2" borderId="10" xfId="5" applyNumberFormat="1" applyFont="1" applyFill="1" applyBorder="1" applyAlignment="1">
      <alignment horizontal="right" vertical="center" wrapText="1"/>
    </xf>
    <xf numFmtId="40" fontId="11" fillId="2" borderId="12" xfId="5" applyNumberFormat="1" applyFont="1" applyFill="1" applyBorder="1" applyAlignment="1">
      <alignment horizontal="right" vertical="center" wrapText="1"/>
    </xf>
    <xf numFmtId="40" fontId="11" fillId="2" borderId="14" xfId="5" applyNumberFormat="1" applyFont="1" applyFill="1" applyBorder="1" applyAlignment="1">
      <alignment horizontal="right" vertical="center" wrapText="1"/>
    </xf>
    <xf numFmtId="40" fontId="11" fillId="2" borderId="13" xfId="5" applyNumberFormat="1" applyFont="1" applyFill="1" applyBorder="1" applyAlignment="1">
      <alignment horizontal="right" vertical="center" wrapText="1"/>
    </xf>
    <xf numFmtId="38" fontId="11" fillId="0" borderId="1" xfId="1" applyFont="1" applyBorder="1"/>
    <xf numFmtId="40" fontId="11" fillId="2" borderId="3" xfId="5" applyNumberFormat="1" applyFont="1" applyFill="1" applyBorder="1" applyAlignment="1">
      <alignment horizontal="right" vertical="center" wrapText="1"/>
    </xf>
    <xf numFmtId="38" fontId="11" fillId="2" borderId="3" xfId="5" applyNumberFormat="1" applyFont="1" applyFill="1" applyBorder="1" applyAlignment="1">
      <alignment horizontal="right" vertical="center" wrapText="1"/>
    </xf>
    <xf numFmtId="38" fontId="14" fillId="0" borderId="10" xfId="5" applyFont="1" applyFill="1" applyBorder="1" applyAlignment="1">
      <alignment horizontal="right" vertical="center" wrapText="1" indent="1"/>
    </xf>
    <xf numFmtId="38" fontId="14" fillId="0" borderId="0" xfId="1" applyFont="1"/>
    <xf numFmtId="38" fontId="14" fillId="0" borderId="12" xfId="5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38" fontId="11" fillId="0" borderId="0" xfId="5" applyNumberFormat="1" applyFont="1" applyFill="1" applyAlignment="1">
      <alignment horizontal="right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38" fontId="11" fillId="2" borderId="3" xfId="0" applyNumberFormat="1" applyFont="1" applyFill="1" applyBorder="1" applyAlignment="1">
      <alignment vertical="center"/>
    </xf>
    <xf numFmtId="0" fontId="11" fillId="0" borderId="0" xfId="0" applyFont="1" applyAlignment="1">
      <alignment horizontal="right"/>
    </xf>
    <xf numFmtId="38" fontId="11" fillId="0" borderId="3" xfId="5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17" fillId="0" borderId="0" xfId="0" applyFont="1" applyAlignment="1"/>
    <xf numFmtId="0" fontId="6" fillId="0" borderId="0" xfId="0" applyFont="1" applyBorder="1" applyAlignment="1">
      <alignment horizontal="center" vertical="center" wrapText="1"/>
    </xf>
    <xf numFmtId="38" fontId="14" fillId="0" borderId="11" xfId="5" applyFont="1" applyFill="1" applyBorder="1" applyAlignment="1">
      <alignment vertical="center" wrapText="1"/>
    </xf>
    <xf numFmtId="40" fontId="11" fillId="2" borderId="7" xfId="5" applyNumberFormat="1" applyFont="1" applyFill="1" applyBorder="1" applyAlignment="1">
      <alignment horizontal="right" vertical="center" wrapText="1"/>
    </xf>
    <xf numFmtId="40" fontId="11" fillId="2" borderId="16" xfId="5" applyNumberFormat="1" applyFont="1" applyFill="1" applyBorder="1" applyAlignment="1">
      <alignment horizontal="right" vertical="center" wrapText="1"/>
    </xf>
    <xf numFmtId="0" fontId="11" fillId="0" borderId="1" xfId="0" applyFont="1" applyBorder="1" applyAlignment="1">
      <alignment horizontal="center"/>
    </xf>
    <xf numFmtId="0" fontId="16" fillId="0" borderId="0" xfId="0" applyFont="1" applyAlignment="1">
      <alignment horizontal="left" vertical="center" wrapText="1"/>
    </xf>
    <xf numFmtId="38" fontId="14" fillId="0" borderId="10" xfId="5" applyFont="1" applyFill="1" applyBorder="1" applyAlignment="1">
      <alignment vertical="center" wrapText="1"/>
    </xf>
  </cellXfs>
  <cellStyles count="6">
    <cellStyle name="桁区切り 2" xfId="1"/>
    <cellStyle name="桁区切り 3" xfId="2"/>
    <cellStyle name="桁区切り 4" xfId="3"/>
    <cellStyle name="標準" xfId="0" builtinId="0"/>
    <cellStyle name="標準 2" xfId="4"/>
    <cellStyle name="桁区切り" xfId="5" builtinId="6"/>
  </cellStyles>
  <tableStyles count="0" defaultTableStyle="TableStyleMedium9" defaultPivotStyle="PivotStyleLight16"/>
  <colors>
    <mruColors>
      <color rgb="FF99FFCC"/>
      <color rgb="FF66FFFF"/>
      <color rgb="FFFFFF99"/>
      <color rgb="FFFFFF66"/>
    </mruColors>
  </color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I10"/>
  <sheetViews>
    <sheetView tabSelected="1" workbookViewId="0"/>
  </sheetViews>
  <sheetFormatPr defaultRowHeight="13.5"/>
  <sheetData>
    <row r="1" spans="1:9">
      <c r="A1" t="s">
        <v>83</v>
      </c>
    </row>
    <row r="3" spans="1:9">
      <c r="A3" s="1" t="s">
        <v>81</v>
      </c>
      <c r="B3" s="1"/>
      <c r="C3" s="1"/>
      <c r="D3" s="1"/>
      <c r="E3" s="1"/>
      <c r="F3" s="1"/>
      <c r="G3" s="1"/>
      <c r="H3" s="1"/>
      <c r="I3" s="1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1"/>
      <c r="B5" s="1"/>
      <c r="C5" s="1"/>
      <c r="D5" s="1"/>
      <c r="E5" s="1"/>
      <c r="F5" s="1"/>
      <c r="G5" s="1"/>
      <c r="H5" s="1"/>
      <c r="I5" s="1"/>
    </row>
    <row r="6" spans="1:9">
      <c r="A6" s="1"/>
      <c r="B6" s="1"/>
      <c r="C6" s="1"/>
      <c r="D6" s="1"/>
      <c r="E6" s="1"/>
      <c r="F6" s="1"/>
      <c r="G6" s="1"/>
      <c r="H6" s="1"/>
      <c r="I6" s="1"/>
    </row>
    <row r="8" spans="1:9">
      <c r="A8" s="2" t="s">
        <v>85</v>
      </c>
      <c r="B8" s="2"/>
      <c r="C8" s="2"/>
      <c r="D8" s="2"/>
      <c r="E8" s="2"/>
      <c r="F8" s="2"/>
      <c r="G8" s="2"/>
      <c r="H8" s="2"/>
      <c r="I8" s="2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>
      <c r="A10" s="2"/>
      <c r="B10" s="2"/>
      <c r="C10" s="2"/>
      <c r="D10" s="2"/>
      <c r="E10" s="2"/>
      <c r="F10" s="2"/>
      <c r="G10" s="2"/>
      <c r="H10" s="2"/>
      <c r="I10" s="2"/>
    </row>
  </sheetData>
  <mergeCells count="2">
    <mergeCell ref="A3:I6"/>
    <mergeCell ref="A8:I10"/>
  </mergeCells>
  <phoneticPr fontId="3" type="Hiragana"/>
  <pageMargins left="0.7" right="0.7" top="0.75" bottom="0.75" header="0.3" footer="0.3"/>
  <pageSetup paperSize="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G26"/>
  <sheetViews>
    <sheetView zoomScale="90" zoomScaleNormal="90" zoomScaleSheetLayoutView="50" workbookViewId="0">
      <selection activeCell="D4" sqref="D4:E4"/>
    </sheetView>
  </sheetViews>
  <sheetFormatPr defaultRowHeight="13.5"/>
  <cols>
    <col min="1" max="1" width="13.75" customWidth="1"/>
    <col min="2" max="2" width="15" customWidth="1"/>
    <col min="3" max="3" width="16.125" customWidth="1"/>
    <col min="6" max="6" width="10.375" customWidth="1"/>
    <col min="7" max="7" width="13.875" customWidth="1"/>
  </cols>
  <sheetData>
    <row r="2" spans="1:7" ht="59.25" customHeight="1">
      <c r="A2" s="4" t="s">
        <v>33</v>
      </c>
      <c r="B2" s="4"/>
      <c r="C2" s="4"/>
      <c r="D2" s="4"/>
      <c r="E2" s="4"/>
      <c r="F2" s="4"/>
      <c r="G2" s="4"/>
    </row>
    <row r="3" spans="1:7" ht="76.5" customHeight="1">
      <c r="A3" s="3"/>
      <c r="B3" s="3"/>
      <c r="C3" s="3"/>
      <c r="D3" s="3"/>
      <c r="F3" s="3"/>
    </row>
    <row r="4" spans="1:7" ht="27.75" customHeight="1">
      <c r="B4" s="6" t="s">
        <v>30</v>
      </c>
      <c r="C4" s="14"/>
      <c r="D4" s="20" t="str">
        <f>'①低圧電力（教育・子どもセンター）'!C14</f>
        <v/>
      </c>
      <c r="E4" s="20"/>
      <c r="F4" t="s">
        <v>20</v>
      </c>
    </row>
    <row r="5" spans="1:7">
      <c r="B5" s="7"/>
      <c r="C5" s="7"/>
      <c r="F5" s="7"/>
    </row>
    <row r="6" spans="1:7" ht="27.75" customHeight="1">
      <c r="B6" s="6" t="s">
        <v>8</v>
      </c>
      <c r="C6" s="14"/>
      <c r="D6" s="20" t="str">
        <f>'②従量電灯A（中家・八幡池青少年広場）'!K15</f>
        <v/>
      </c>
      <c r="E6" s="20"/>
      <c r="F6" t="s">
        <v>61</v>
      </c>
    </row>
    <row r="7" spans="1:7">
      <c r="B7" s="7"/>
      <c r="C7" s="7"/>
      <c r="F7" s="7"/>
    </row>
    <row r="8" spans="1:7" ht="25.5" customHeight="1">
      <c r="B8" s="6" t="s">
        <v>19</v>
      </c>
      <c r="C8" s="14"/>
      <c r="D8" s="20" t="str">
        <f>'③従量電灯B（教育・子どもセンター）'!C16</f>
        <v/>
      </c>
      <c r="E8" s="20"/>
      <c r="F8" t="s">
        <v>54</v>
      </c>
    </row>
    <row r="9" spans="1:7" ht="52.5" customHeight="1">
      <c r="B9" s="7"/>
      <c r="C9" s="7"/>
      <c r="F9" s="7"/>
    </row>
    <row r="10" spans="1:7">
      <c r="B10" s="8"/>
      <c r="C10" s="8"/>
      <c r="F10" s="8"/>
    </row>
    <row r="11" spans="1:7" ht="33.75" customHeight="1">
      <c r="B11" s="9" t="s">
        <v>4</v>
      </c>
      <c r="C11" s="15"/>
      <c r="D11" s="21" t="str">
        <f>IF(D4="","",(D4+D6+D8)*3)</f>
        <v/>
      </c>
      <c r="E11" s="25"/>
      <c r="F11" s="17" t="s">
        <v>96</v>
      </c>
    </row>
    <row r="12" spans="1:7" ht="23.25" customHeight="1">
      <c r="B12" s="10"/>
      <c r="C12" s="16"/>
      <c r="D12" s="22"/>
      <c r="E12" s="22"/>
      <c r="F12" s="17"/>
    </row>
    <row r="13" spans="1:7" ht="34.5" customHeight="1">
      <c r="B13" s="9" t="s">
        <v>14</v>
      </c>
      <c r="C13" s="15"/>
      <c r="D13" s="21" t="str">
        <f>IF(D11="","",ROUNDDOWN(D11*(100/110),0))</f>
        <v/>
      </c>
      <c r="E13" s="21"/>
      <c r="F13" s="17" t="s">
        <v>1</v>
      </c>
    </row>
    <row r="14" spans="1:7" ht="34.5" customHeight="1">
      <c r="B14" s="11"/>
      <c r="C14" s="17"/>
      <c r="D14" s="23"/>
      <c r="E14" s="23"/>
      <c r="F14" s="17"/>
    </row>
    <row r="15" spans="1:7" s="3" customFormat="1">
      <c r="A15" s="5" t="s">
        <v>32</v>
      </c>
      <c r="B15" s="12"/>
      <c r="C15" s="12"/>
      <c r="D15" s="12"/>
      <c r="E15" s="12"/>
      <c r="F15" s="12"/>
    </row>
    <row r="16" spans="1:7" s="3" customFormat="1">
      <c r="A16" s="3" t="s">
        <v>25</v>
      </c>
      <c r="B16" s="3"/>
      <c r="C16" s="3"/>
      <c r="D16" s="3"/>
      <c r="E16" s="26"/>
    </row>
    <row r="17" spans="2:7">
      <c r="B17" s="13"/>
      <c r="C17" s="18"/>
      <c r="D17" s="24"/>
      <c r="E17" s="24"/>
      <c r="F17" s="24"/>
    </row>
    <row r="18" spans="2:7">
      <c r="B18" s="13"/>
      <c r="C18" s="18"/>
      <c r="D18" s="24"/>
      <c r="E18" s="24"/>
      <c r="F18" s="24"/>
    </row>
    <row r="26" spans="2:7" ht="25.5" customHeight="1">
      <c r="C26" s="19" t="s">
        <v>97</v>
      </c>
      <c r="D26" s="19"/>
      <c r="E26" s="19"/>
      <c r="F26" s="19"/>
      <c r="G26" s="19"/>
    </row>
  </sheetData>
  <mergeCells count="8">
    <mergeCell ref="A2:G2"/>
    <mergeCell ref="D4:E4"/>
    <mergeCell ref="D6:E6"/>
    <mergeCell ref="D8:E8"/>
    <mergeCell ref="D11:E11"/>
    <mergeCell ref="D13:E13"/>
    <mergeCell ref="A16:D16"/>
    <mergeCell ref="D26:G26"/>
  </mergeCells>
  <phoneticPr fontId="4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K30"/>
  <sheetViews>
    <sheetView zoomScale="70" zoomScaleNormal="70" workbookViewId="0">
      <selection activeCell="A8" sqref="A8"/>
    </sheetView>
  </sheetViews>
  <sheetFormatPr defaultRowHeight="13.5"/>
  <cols>
    <col min="1" max="1" width="15.625" customWidth="1"/>
    <col min="2" max="2" width="19.5" bestFit="1" customWidth="1"/>
    <col min="3" max="3" width="16.375" customWidth="1"/>
    <col min="4" max="4" width="15.625" customWidth="1"/>
    <col min="5" max="5" width="17.625" customWidth="1"/>
    <col min="6" max="6" width="16.375" customWidth="1"/>
    <col min="7" max="7" width="15.625" customWidth="1"/>
    <col min="8" max="10" width="16.375" customWidth="1"/>
  </cols>
  <sheetData>
    <row r="1" spans="1:11" ht="27.75" customHeight="1">
      <c r="A1" s="28"/>
      <c r="B1" s="28"/>
      <c r="C1" s="28"/>
      <c r="D1" s="28"/>
      <c r="E1" s="28"/>
      <c r="F1" s="28"/>
      <c r="G1" s="28"/>
      <c r="H1" s="28"/>
      <c r="I1" s="28"/>
      <c r="J1" s="28"/>
    </row>
    <row r="2" spans="1:11" s="27" customFormat="1" ht="31.5" customHeight="1">
      <c r="A2" s="29" t="s">
        <v>11</v>
      </c>
      <c r="B2" s="7"/>
      <c r="C2" s="7"/>
      <c r="D2" s="7"/>
      <c r="E2" s="7"/>
      <c r="F2" s="7"/>
      <c r="G2" s="7"/>
      <c r="H2" s="7"/>
      <c r="I2" s="7"/>
      <c r="J2" s="7"/>
    </row>
    <row r="3" spans="1:11" ht="20.25" customHeight="1">
      <c r="A3" s="18"/>
      <c r="B3" s="18"/>
      <c r="C3" s="18"/>
      <c r="D3" s="24"/>
      <c r="E3" s="24"/>
      <c r="F3" s="24"/>
      <c r="G3" s="24"/>
      <c r="H3" s="24"/>
      <c r="I3" s="24"/>
      <c r="J3" s="59" t="s">
        <v>13</v>
      </c>
    </row>
    <row r="4" spans="1:11" ht="20.25" customHeight="1">
      <c r="A4" s="30" t="s">
        <v>9</v>
      </c>
      <c r="B4" s="30"/>
      <c r="C4" s="30"/>
      <c r="D4" s="48" t="s">
        <v>10</v>
      </c>
      <c r="E4" s="48"/>
      <c r="F4" s="48"/>
      <c r="G4" s="48"/>
      <c r="H4" s="48"/>
      <c r="I4" s="48"/>
      <c r="J4" s="48"/>
    </row>
    <row r="5" spans="1:11" ht="20.25" customHeight="1">
      <c r="A5" s="31" t="s">
        <v>92</v>
      </c>
      <c r="B5" s="31" t="s">
        <v>91</v>
      </c>
      <c r="C5" s="31" t="s">
        <v>51</v>
      </c>
      <c r="D5" s="48" t="s">
        <v>49</v>
      </c>
      <c r="E5" s="48"/>
      <c r="F5" s="48"/>
      <c r="G5" s="48" t="s">
        <v>29</v>
      </c>
      <c r="H5" s="48"/>
      <c r="I5" s="48"/>
      <c r="J5" s="60" t="s">
        <v>60</v>
      </c>
    </row>
    <row r="6" spans="1:11" ht="63" customHeight="1">
      <c r="A6" s="31"/>
      <c r="B6" s="31"/>
      <c r="C6" s="31"/>
      <c r="D6" s="31" t="s">
        <v>52</v>
      </c>
      <c r="E6" s="31" t="s">
        <v>55</v>
      </c>
      <c r="F6" s="31" t="s">
        <v>56</v>
      </c>
      <c r="G6" s="31" t="s">
        <v>57</v>
      </c>
      <c r="H6" s="31" t="s">
        <v>58</v>
      </c>
      <c r="I6" s="31" t="s">
        <v>15</v>
      </c>
      <c r="J6" s="61"/>
    </row>
    <row r="7" spans="1:11" ht="47.25" customHeight="1">
      <c r="A7" s="32">
        <v>29</v>
      </c>
      <c r="B7" s="37"/>
      <c r="C7" s="37" t="str">
        <f>IF(B7="","",A7*B7)</f>
        <v/>
      </c>
      <c r="D7" s="49">
        <v>9385</v>
      </c>
      <c r="E7" s="53"/>
      <c r="F7" s="55" t="str">
        <f>IF(E7="","",D7*E7)</f>
        <v/>
      </c>
      <c r="G7" s="49">
        <v>12688</v>
      </c>
      <c r="H7" s="53"/>
      <c r="I7" s="55" t="str">
        <f>IF(H7="","",G7*H7)</f>
        <v/>
      </c>
      <c r="J7" s="37" t="str">
        <f>IF(AND(E7="",H7=""),"",F7+I7)</f>
        <v/>
      </c>
    </row>
    <row r="8" spans="1:11" s="3" customFormat="1" ht="27.75" customHeight="1">
      <c r="A8" s="34"/>
      <c r="B8" s="34"/>
      <c r="C8" s="34"/>
      <c r="D8" s="34"/>
      <c r="E8" s="34"/>
      <c r="F8" s="34"/>
      <c r="G8" s="34"/>
      <c r="H8" s="34"/>
      <c r="I8" s="34"/>
      <c r="J8" s="34"/>
    </row>
    <row r="9" spans="1:11" s="3" customFormat="1" ht="27.75" customHeight="1">
      <c r="A9" s="33"/>
      <c r="B9" s="33" t="s">
        <v>6</v>
      </c>
      <c r="C9" s="33"/>
      <c r="D9" s="33"/>
      <c r="E9" s="33"/>
      <c r="F9" s="33"/>
      <c r="G9" s="33"/>
      <c r="H9" s="33"/>
      <c r="I9" s="33"/>
      <c r="J9" s="33"/>
      <c r="K9" s="62"/>
    </row>
    <row r="10" spans="1:11" s="3" customFormat="1" ht="27.75" customHeight="1">
      <c r="A10" s="35"/>
      <c r="B10" s="38" t="s">
        <v>73</v>
      </c>
      <c r="C10" s="41" t="str">
        <f>C7</f>
        <v/>
      </c>
      <c r="D10" s="50"/>
      <c r="E10" s="35" t="s">
        <v>16</v>
      </c>
      <c r="F10" s="41" t="str">
        <f>IF(C10="","",C10*12)</f>
        <v/>
      </c>
      <c r="G10" s="41"/>
      <c r="H10" s="35" t="s">
        <v>74</v>
      </c>
      <c r="I10" s="58" t="s">
        <v>80</v>
      </c>
      <c r="J10" s="35"/>
      <c r="K10" s="62"/>
    </row>
    <row r="11" spans="1:11" s="3" customFormat="1" ht="24" customHeight="1">
      <c r="A11" s="27"/>
      <c r="B11" s="40"/>
      <c r="C11" s="27"/>
      <c r="D11" s="27"/>
      <c r="E11" s="27"/>
      <c r="F11" s="27"/>
      <c r="G11" s="27"/>
      <c r="H11" s="27"/>
      <c r="I11" s="27"/>
      <c r="J11" s="27"/>
    </row>
    <row r="12" spans="1:11" s="3" customFormat="1" ht="24" customHeight="1">
      <c r="A12" s="27"/>
      <c r="B12" s="40" t="s">
        <v>23</v>
      </c>
      <c r="C12" s="42" t="str">
        <f>J7</f>
        <v/>
      </c>
      <c r="D12" s="51"/>
      <c r="E12" s="27" t="s">
        <v>1</v>
      </c>
      <c r="F12" s="56" t="s">
        <v>80</v>
      </c>
      <c r="G12" s="27"/>
      <c r="H12" s="27"/>
      <c r="I12" s="27"/>
      <c r="J12" s="27"/>
    </row>
    <row r="13" spans="1:11" s="3" customFormat="1" ht="24" customHeight="1">
      <c r="A13" s="27"/>
      <c r="B13" s="40"/>
      <c r="C13" s="27"/>
      <c r="D13" s="27"/>
      <c r="E13" s="27"/>
      <c r="F13" s="27"/>
      <c r="G13" s="27"/>
      <c r="H13" s="27"/>
      <c r="I13" s="27"/>
      <c r="J13" s="27"/>
    </row>
    <row r="14" spans="1:11" ht="24" customHeight="1">
      <c r="A14" s="27"/>
      <c r="B14" s="39" t="s">
        <v>93</v>
      </c>
      <c r="C14" s="43" t="str">
        <f>IF(AND(F10="",C12=""),"",ROUNDDOWN(F10+C12,0))</f>
        <v/>
      </c>
      <c r="D14" s="43"/>
      <c r="E14" s="54" t="s">
        <v>24</v>
      </c>
      <c r="F14" s="56" t="s">
        <v>79</v>
      </c>
      <c r="G14" s="57"/>
      <c r="H14" s="57"/>
      <c r="I14" s="27"/>
      <c r="J14" s="27"/>
    </row>
    <row r="15" spans="1:11" ht="24" customHeight="1">
      <c r="A15" s="7"/>
      <c r="B15" s="7"/>
      <c r="C15" s="7"/>
      <c r="F15" s="7"/>
      <c r="I15" s="7"/>
    </row>
    <row r="16" spans="1:11" ht="24" customHeight="1">
      <c r="A16" s="8"/>
      <c r="B16" s="7" t="s">
        <v>84</v>
      </c>
      <c r="C16" s="8"/>
      <c r="F16" s="8"/>
      <c r="I16" s="8"/>
    </row>
    <row r="17" spans="1:10" ht="24" customHeight="1">
      <c r="B17" s="13"/>
      <c r="C17" s="44"/>
      <c r="D17" s="52"/>
      <c r="E17" s="52"/>
      <c r="G17" s="52"/>
      <c r="H17" s="52"/>
    </row>
    <row r="18" spans="1:10" ht="24" customHeight="1"/>
    <row r="19" spans="1:10" ht="24" customHeight="1">
      <c r="E19" s="26"/>
      <c r="H19" s="26"/>
    </row>
    <row r="20" spans="1:10" ht="26.25" customHeight="1">
      <c r="A20" s="18"/>
      <c r="B20" s="18"/>
      <c r="C20" s="18"/>
      <c r="D20" s="24"/>
      <c r="E20" s="24"/>
      <c r="F20" s="24"/>
      <c r="G20" s="24"/>
      <c r="H20" s="24"/>
      <c r="I20" s="24"/>
      <c r="J20" s="24"/>
    </row>
    <row r="21" spans="1:10" ht="26.25" customHeight="1">
      <c r="A21" s="18"/>
      <c r="B21" s="18"/>
      <c r="C21" s="18"/>
      <c r="D21" s="24"/>
      <c r="E21" s="24"/>
      <c r="F21" s="24"/>
      <c r="G21" s="24"/>
      <c r="H21" s="24"/>
      <c r="I21" s="24"/>
      <c r="J21" s="24"/>
    </row>
    <row r="22" spans="1:10" ht="26.25" customHeight="1">
      <c r="F22" s="19" t="s">
        <v>97</v>
      </c>
      <c r="G22" s="19"/>
      <c r="H22" s="19"/>
      <c r="I22" s="19"/>
      <c r="J22" s="19"/>
    </row>
    <row r="23" spans="1:10" ht="26.25" customHeight="1">
      <c r="F23" s="26"/>
      <c r="I23" s="26"/>
    </row>
    <row r="24" spans="1:10" ht="26.25" customHeight="1">
      <c r="F24" s="26"/>
      <c r="I24" s="26"/>
    </row>
    <row r="25" spans="1:10" ht="26.25" customHeight="1">
      <c r="F25" s="26"/>
      <c r="I25" s="26"/>
    </row>
    <row r="26" spans="1:10" ht="26.25" customHeight="1"/>
    <row r="27" spans="1:10" ht="26.25" customHeight="1">
      <c r="A27" s="36"/>
      <c r="B27" s="36"/>
      <c r="C27" s="45"/>
    </row>
    <row r="28" spans="1:10" ht="26.25" customHeight="1">
      <c r="A28" s="36"/>
      <c r="B28" s="36"/>
      <c r="C28" s="46"/>
    </row>
    <row r="29" spans="1:10" ht="26.25" customHeight="1">
      <c r="A29" s="36"/>
      <c r="B29" s="36"/>
      <c r="C29" s="47"/>
    </row>
    <row r="30" spans="1:10" ht="26.25" customHeight="1">
      <c r="A30" s="36"/>
      <c r="B30" s="36"/>
      <c r="C30" s="47"/>
    </row>
    <row r="31" spans="1:10" ht="26.25" customHeight="1"/>
    <row r="32" spans="1:10" ht="26.25" customHeight="1"/>
    <row r="33" ht="26.25" customHeight="1"/>
    <row r="34" ht="26.25" customHeight="1"/>
    <row r="35" ht="26.25" customHeight="1"/>
    <row r="36" ht="26.25" customHeight="1"/>
  </sheetData>
  <mergeCells count="14">
    <mergeCell ref="A1:J1"/>
    <mergeCell ref="A4:C4"/>
    <mergeCell ref="D4:J4"/>
    <mergeCell ref="D5:F5"/>
    <mergeCell ref="G5:I5"/>
    <mergeCell ref="C10:D10"/>
    <mergeCell ref="F10:G10"/>
    <mergeCell ref="C12:D12"/>
    <mergeCell ref="C14:D14"/>
    <mergeCell ref="G22:J22"/>
    <mergeCell ref="A5:A6"/>
    <mergeCell ref="B5:B6"/>
    <mergeCell ref="C5:C6"/>
    <mergeCell ref="J5:J6"/>
  </mergeCells>
  <phoneticPr fontId="4"/>
  <pageMargins left="0.7" right="0.7" top="0.75" bottom="0.75" header="0.3" footer="0.3"/>
  <pageSetup paperSize="9" scale="81" fitToWidth="1" fitToHeight="1" orientation="landscape" usePrinterDefaults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S32"/>
  <sheetViews>
    <sheetView topLeftCell="A10" zoomScale="70" zoomScaleNormal="70" zoomScaleSheetLayoutView="50" workbookViewId="0">
      <selection activeCell="A12" sqref="A12:R12"/>
    </sheetView>
  </sheetViews>
  <sheetFormatPr defaultRowHeight="13.5"/>
  <cols>
    <col min="1" max="1" width="3.5" bestFit="1" customWidth="1"/>
    <col min="2" max="2" width="17.375" bestFit="1" customWidth="1"/>
    <col min="3" max="3" width="7" customWidth="1"/>
    <col min="4" max="4" width="7" bestFit="1" customWidth="1"/>
    <col min="5" max="5" width="16.25" customWidth="1"/>
    <col min="6" max="6" width="13.625" customWidth="1"/>
    <col min="7" max="7" width="11.125" customWidth="1"/>
    <col min="8" max="8" width="6.375" customWidth="1"/>
    <col min="9" max="10" width="14.875" customWidth="1"/>
    <col min="11" max="11" width="11.625" customWidth="1"/>
    <col min="12" max="12" width="7" bestFit="1" customWidth="1"/>
    <col min="13" max="14" width="13.75" bestFit="1" customWidth="1"/>
    <col min="15" max="15" width="11.375" customWidth="1"/>
    <col min="16" max="16" width="7" bestFit="1" customWidth="1"/>
    <col min="17" max="17" width="12.375" customWidth="1"/>
    <col min="18" max="18" width="16.375" customWidth="1"/>
    <col min="19" max="19" width="17.625" customWidth="1"/>
  </cols>
  <sheetData>
    <row r="1" spans="1:19" ht="21" customHeight="1"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9" ht="31.5" customHeight="1">
      <c r="A2" s="63" t="s">
        <v>65</v>
      </c>
      <c r="D2" s="63"/>
      <c r="E2" s="93"/>
      <c r="F2" s="93"/>
      <c r="G2" s="93"/>
      <c r="H2" s="93"/>
      <c r="I2" s="93"/>
      <c r="J2" s="93"/>
      <c r="K2" s="63"/>
      <c r="L2" s="63"/>
      <c r="M2" s="93"/>
      <c r="N2" s="56"/>
      <c r="O2" s="24"/>
      <c r="P2" s="24"/>
      <c r="Q2" s="93"/>
      <c r="R2" s="24"/>
    </row>
    <row r="3" spans="1:19" ht="20.25" customHeight="1">
      <c r="C3" s="18"/>
      <c r="D3" s="18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59" t="s">
        <v>13</v>
      </c>
    </row>
    <row r="4" spans="1:19" ht="20.25" customHeight="1">
      <c r="A4" s="64" t="s">
        <v>38</v>
      </c>
      <c r="B4" s="64" t="s">
        <v>45</v>
      </c>
      <c r="C4" s="71" t="s">
        <v>17</v>
      </c>
      <c r="D4" s="81"/>
      <c r="E4" s="94" t="s">
        <v>10</v>
      </c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128"/>
      <c r="S4" s="131" t="s">
        <v>95</v>
      </c>
    </row>
    <row r="5" spans="1:19" ht="20.25" customHeight="1">
      <c r="A5" s="65"/>
      <c r="B5" s="65"/>
      <c r="C5" s="72"/>
      <c r="D5" s="82"/>
      <c r="E5" s="60" t="s">
        <v>50</v>
      </c>
      <c r="F5" s="97" t="s">
        <v>40</v>
      </c>
      <c r="G5" s="100"/>
      <c r="H5" s="100"/>
      <c r="I5" s="110"/>
      <c r="J5" s="97" t="s">
        <v>2</v>
      </c>
      <c r="K5" s="100"/>
      <c r="L5" s="100"/>
      <c r="M5" s="110"/>
      <c r="N5" s="97" t="s">
        <v>41</v>
      </c>
      <c r="O5" s="100"/>
      <c r="P5" s="100"/>
      <c r="Q5" s="110"/>
      <c r="R5" s="60" t="s">
        <v>18</v>
      </c>
      <c r="S5" s="132"/>
    </row>
    <row r="6" spans="1:19" ht="14.25">
      <c r="A6" s="65"/>
      <c r="B6" s="65"/>
      <c r="C6" s="73" t="s">
        <v>5</v>
      </c>
      <c r="D6" s="83"/>
      <c r="E6" s="95"/>
      <c r="F6" s="60" t="s">
        <v>0</v>
      </c>
      <c r="G6" s="101" t="s">
        <v>26</v>
      </c>
      <c r="H6" s="106"/>
      <c r="I6" s="60" t="s">
        <v>34</v>
      </c>
      <c r="J6" s="60" t="s">
        <v>27</v>
      </c>
      <c r="K6" s="101" t="s">
        <v>21</v>
      </c>
      <c r="L6" s="106"/>
      <c r="M6" s="60" t="s">
        <v>43</v>
      </c>
      <c r="N6" s="60" t="s">
        <v>12</v>
      </c>
      <c r="O6" s="101" t="s">
        <v>7</v>
      </c>
      <c r="P6" s="106"/>
      <c r="Q6" s="60" t="s">
        <v>44</v>
      </c>
      <c r="R6" s="95"/>
      <c r="S6" s="132"/>
    </row>
    <row r="7" spans="1:19" ht="27.75" customHeight="1">
      <c r="A7" s="65"/>
      <c r="B7" s="65"/>
      <c r="C7" s="74">
        <v>0</v>
      </c>
      <c r="D7" s="84" t="s">
        <v>37</v>
      </c>
      <c r="E7" s="95"/>
      <c r="F7" s="95"/>
      <c r="G7" s="102"/>
      <c r="H7" s="84" t="s">
        <v>37</v>
      </c>
      <c r="I7" s="95"/>
      <c r="J7" s="95"/>
      <c r="K7" s="116"/>
      <c r="L7" s="84" t="s">
        <v>37</v>
      </c>
      <c r="M7" s="95"/>
      <c r="N7" s="95"/>
      <c r="O7" s="116"/>
      <c r="P7" s="84" t="s">
        <v>37</v>
      </c>
      <c r="Q7" s="95"/>
      <c r="R7" s="95"/>
      <c r="S7" s="132"/>
    </row>
    <row r="8" spans="1:19" ht="27.75" customHeight="1">
      <c r="A8" s="66"/>
      <c r="B8" s="66"/>
      <c r="C8" s="75"/>
      <c r="D8" s="85" t="s">
        <v>39</v>
      </c>
      <c r="E8" s="61"/>
      <c r="F8" s="61"/>
      <c r="G8" s="75"/>
      <c r="H8" s="85" t="s">
        <v>39</v>
      </c>
      <c r="I8" s="61"/>
      <c r="J8" s="61"/>
      <c r="K8" s="75"/>
      <c r="L8" s="85" t="s">
        <v>39</v>
      </c>
      <c r="M8" s="61"/>
      <c r="N8" s="61"/>
      <c r="O8" s="126"/>
      <c r="P8" s="85"/>
      <c r="Q8" s="61"/>
      <c r="R8" s="61"/>
      <c r="S8" s="132"/>
    </row>
    <row r="9" spans="1:19" s="12" customFormat="1" ht="47.25" customHeight="1">
      <c r="A9" s="64">
        <v>2</v>
      </c>
      <c r="B9" s="67" t="s">
        <v>46</v>
      </c>
      <c r="C9" s="76"/>
      <c r="D9" s="86"/>
      <c r="E9" s="32">
        <v>278</v>
      </c>
      <c r="F9" s="98"/>
      <c r="G9" s="103"/>
      <c r="H9" s="107"/>
      <c r="I9" s="111" t="str">
        <f>IF(F9="","",F9*G9)</f>
        <v/>
      </c>
      <c r="J9" s="113"/>
      <c r="K9" s="117"/>
      <c r="L9" s="120"/>
      <c r="M9" s="124" t="str">
        <f>IF(J9="","",J9*K9)</f>
        <v/>
      </c>
      <c r="N9" s="125"/>
      <c r="O9" s="76"/>
      <c r="P9" s="86"/>
      <c r="Q9" s="124" t="str">
        <f>IF(N9="","",N9*O9)</f>
        <v/>
      </c>
      <c r="R9" s="98" t="str">
        <f>IF(AND(I9="",M9="",Q9=""),"",I9+M9+Q9)</f>
        <v/>
      </c>
      <c r="S9" s="133" t="str">
        <f>IF(AND(C9="",R9=""),"",ROUNDDOWN(C9+R9,))</f>
        <v/>
      </c>
    </row>
    <row r="10" spans="1:19" s="12" customFormat="1" ht="47.25" customHeight="1">
      <c r="A10" s="66"/>
      <c r="B10" s="67" t="s">
        <v>47</v>
      </c>
      <c r="C10" s="77"/>
      <c r="D10" s="87"/>
      <c r="E10" s="32">
        <v>5</v>
      </c>
      <c r="F10" s="98"/>
      <c r="G10" s="104"/>
      <c r="H10" s="108"/>
      <c r="I10" s="111" t="str">
        <f>IF(G9="","",F10*G9)</f>
        <v/>
      </c>
      <c r="J10" s="113"/>
      <c r="K10" s="118"/>
      <c r="L10" s="121"/>
      <c r="M10" s="124" t="str">
        <f>IF(J10="","",J10*K9)</f>
        <v/>
      </c>
      <c r="N10" s="125"/>
      <c r="O10" s="77"/>
      <c r="P10" s="87"/>
      <c r="Q10" s="124" t="str">
        <f>IF(N10="","",N10*O9)</f>
        <v/>
      </c>
      <c r="R10" s="98" t="str">
        <f>IF(AND(I10="",M10="",Q10=""),"",I10+M10+Q10)</f>
        <v/>
      </c>
      <c r="S10" s="133" t="str">
        <f>IF(AND(C9="",R10=""),"",ROUNDDOWN(C9+R10,))</f>
        <v/>
      </c>
    </row>
    <row r="11" spans="1:19" s="12" customFormat="1" ht="47.25" customHeight="1">
      <c r="A11" s="67">
        <v>3</v>
      </c>
      <c r="B11" s="67" t="s">
        <v>48</v>
      </c>
      <c r="C11" s="78"/>
      <c r="D11" s="88"/>
      <c r="E11" s="32">
        <v>178</v>
      </c>
      <c r="F11" s="98"/>
      <c r="G11" s="105"/>
      <c r="H11" s="109"/>
      <c r="I11" s="111" t="str">
        <f>IF(G9="","",F11*G9)</f>
        <v/>
      </c>
      <c r="J11" s="113"/>
      <c r="K11" s="119"/>
      <c r="L11" s="122"/>
      <c r="M11" s="124" t="str">
        <f>IF(J11="","",J11*K9)</f>
        <v/>
      </c>
      <c r="N11" s="125"/>
      <c r="O11" s="78"/>
      <c r="P11" s="88"/>
      <c r="Q11" s="124" t="str">
        <f>IF(N11="","",N11*O9)</f>
        <v/>
      </c>
      <c r="R11" s="98" t="str">
        <f>IF(AND(I11="",M11="",Q11=""),"",I11+M11+Q11)</f>
        <v/>
      </c>
      <c r="S11" s="133" t="str">
        <f>IF(AND(C9="",R11=""),"",ROUNDDOWN(C9+R11,))</f>
        <v/>
      </c>
    </row>
    <row r="12" spans="1:19" s="12" customFormat="1" ht="47.25" customHeight="1">
      <c r="A12" s="68" t="s">
        <v>31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129"/>
      <c r="S12" s="133" t="str">
        <f>IF(SUM(S9:S11)=0,"",SUM(S9:S11))</f>
        <v/>
      </c>
    </row>
    <row r="13" spans="1:19" s="12" customFormat="1" ht="47.25" customHeight="1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130"/>
    </row>
    <row r="14" spans="1:19" ht="26.25" customHeight="1">
      <c r="C14" s="18"/>
      <c r="D14" s="79" t="s">
        <v>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</row>
    <row r="15" spans="1:19" ht="26.25" customHeight="1">
      <c r="C15" s="18"/>
      <c r="D15" s="89" t="s">
        <v>87</v>
      </c>
      <c r="E15" s="89"/>
      <c r="F15" s="99" t="str">
        <f>S12</f>
        <v/>
      </c>
      <c r="G15" s="99"/>
      <c r="H15" s="89" t="s">
        <v>88</v>
      </c>
      <c r="I15" s="89"/>
      <c r="J15" s="114" t="s">
        <v>89</v>
      </c>
      <c r="K15" s="99" t="str">
        <f>IF(F15="","",F15*12)</f>
        <v/>
      </c>
      <c r="L15" s="99"/>
      <c r="M15" s="99"/>
      <c r="N15" s="112" t="s">
        <v>90</v>
      </c>
      <c r="O15" s="127" t="s">
        <v>86</v>
      </c>
      <c r="P15" s="24"/>
      <c r="Q15" s="24"/>
      <c r="R15" s="24"/>
    </row>
    <row r="16" spans="1:19" ht="26.25" customHeight="1">
      <c r="C16" s="18"/>
      <c r="D16" s="18"/>
      <c r="E16" s="24"/>
      <c r="F16" s="24"/>
      <c r="M16" s="24"/>
      <c r="N16" s="24"/>
      <c r="O16" s="24"/>
      <c r="P16" s="24"/>
      <c r="Q16" s="24"/>
      <c r="R16" s="24"/>
    </row>
    <row r="17" spans="3:19" ht="26.25" customHeight="1">
      <c r="C17" s="79"/>
      <c r="D17" s="79"/>
      <c r="E17" s="79"/>
      <c r="F17" s="79"/>
      <c r="G17" s="79"/>
      <c r="H17" s="79"/>
      <c r="I17" s="112"/>
      <c r="J17" s="112"/>
      <c r="K17" s="112"/>
      <c r="L17" s="112"/>
      <c r="M17" s="112"/>
      <c r="N17" s="112"/>
      <c r="O17" s="24"/>
      <c r="P17" s="24"/>
    </row>
    <row r="18" spans="3:19" s="3" customFormat="1" ht="24" customHeight="1">
      <c r="C18" s="80" t="s">
        <v>63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3:19" ht="24" customHeight="1">
      <c r="C19" s="8" t="s">
        <v>94</v>
      </c>
      <c r="D19" s="27"/>
      <c r="E19" s="27"/>
      <c r="F19" s="27"/>
      <c r="N19" s="27"/>
    </row>
    <row r="20" spans="3:19" ht="24" customHeight="1">
      <c r="D20" s="7"/>
      <c r="O20" s="7"/>
      <c r="P20" s="7"/>
      <c r="R20" s="7"/>
    </row>
    <row r="21" spans="3:19" ht="24" customHeight="1">
      <c r="D21" s="8"/>
      <c r="O21" s="8"/>
      <c r="P21" s="8"/>
      <c r="R21" s="8"/>
    </row>
    <row r="22" spans="3:19" ht="26.25" customHeight="1">
      <c r="C22" s="18"/>
      <c r="D22" s="18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 spans="3:19" ht="26.25" customHeight="1">
      <c r="C23" s="18"/>
      <c r="D23" s="18"/>
      <c r="E23" s="24"/>
      <c r="F23" s="24"/>
      <c r="G23" s="24"/>
      <c r="H23" s="24"/>
      <c r="I23" s="24"/>
      <c r="J23" s="115" t="s">
        <v>97</v>
      </c>
      <c r="K23" s="115"/>
      <c r="L23" s="123"/>
      <c r="M23" s="123"/>
      <c r="N23" s="123"/>
      <c r="O23" s="123"/>
      <c r="P23" s="123"/>
      <c r="Q23" s="123"/>
      <c r="R23" s="123"/>
      <c r="S23" s="123"/>
    </row>
    <row r="24" spans="3:19" ht="26.25" customHeight="1">
      <c r="O24" s="26"/>
      <c r="P24" s="26"/>
      <c r="R24" s="26"/>
    </row>
    <row r="25" spans="3:19" ht="26.25" customHeight="1">
      <c r="O25" s="26"/>
      <c r="P25" s="26"/>
      <c r="R25" s="26"/>
    </row>
    <row r="26" spans="3:19" ht="26.25" customHeight="1">
      <c r="O26" s="26"/>
      <c r="P26" s="26"/>
      <c r="R26" s="26"/>
    </row>
    <row r="27" spans="3:19" ht="26.25" customHeight="1">
      <c r="O27" s="26"/>
      <c r="P27" s="26"/>
      <c r="R27" s="26"/>
    </row>
    <row r="28" spans="3:19" ht="26.25" customHeight="1"/>
    <row r="29" spans="3:19" ht="26.25" customHeight="1">
      <c r="C29" s="45"/>
      <c r="D29" s="90"/>
      <c r="G29" s="3"/>
      <c r="H29" s="3"/>
      <c r="I29" s="3"/>
      <c r="J29" s="3"/>
    </row>
    <row r="30" spans="3:19" ht="26.25" customHeight="1">
      <c r="C30" s="46"/>
      <c r="D30" s="91"/>
      <c r="G30" s="3"/>
      <c r="H30" s="3"/>
      <c r="I30" s="3"/>
      <c r="J30" s="3"/>
    </row>
    <row r="31" spans="3:19" ht="26.25" customHeight="1">
      <c r="C31" s="47"/>
      <c r="D31" s="92"/>
      <c r="G31" s="3"/>
      <c r="H31" s="3"/>
      <c r="I31" s="3"/>
      <c r="J31" s="3"/>
    </row>
    <row r="32" spans="3:19" ht="26.25" customHeight="1">
      <c r="C32" s="47"/>
      <c r="D32" s="92"/>
      <c r="G32" s="3"/>
      <c r="H32" s="3"/>
      <c r="I32" s="3"/>
      <c r="J32" s="3"/>
    </row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</sheetData>
  <mergeCells count="33">
    <mergeCell ref="C1:R1"/>
    <mergeCell ref="E4:R4"/>
    <mergeCell ref="F5:I5"/>
    <mergeCell ref="J5:M5"/>
    <mergeCell ref="N5:Q5"/>
    <mergeCell ref="C6:D6"/>
    <mergeCell ref="G6:H6"/>
    <mergeCell ref="K6:L6"/>
    <mergeCell ref="O6:P6"/>
    <mergeCell ref="A12:R12"/>
    <mergeCell ref="D15:E15"/>
    <mergeCell ref="F15:G15"/>
    <mergeCell ref="H15:I15"/>
    <mergeCell ref="K15:M15"/>
    <mergeCell ref="J23:K23"/>
    <mergeCell ref="L23:S23"/>
    <mergeCell ref="A4:A8"/>
    <mergeCell ref="B4:B8"/>
    <mergeCell ref="C4:D5"/>
    <mergeCell ref="S4:S8"/>
    <mergeCell ref="E5:E8"/>
    <mergeCell ref="R5:R8"/>
    <mergeCell ref="F6:F8"/>
    <mergeCell ref="I6:I8"/>
    <mergeCell ref="J6:J8"/>
    <mergeCell ref="M6:M8"/>
    <mergeCell ref="N6:N8"/>
    <mergeCell ref="Q6:Q8"/>
    <mergeCell ref="A9:A10"/>
    <mergeCell ref="C9:D11"/>
    <mergeCell ref="G9:H11"/>
    <mergeCell ref="K9:L11"/>
    <mergeCell ref="O9:P11"/>
  </mergeCells>
  <phoneticPr fontId="4"/>
  <pageMargins left="0.7" right="0.7" top="0.75" bottom="0.75" header="0.3" footer="0.3"/>
  <pageSetup paperSize="9" scale="59" fitToWidth="1" fitToHeight="1" orientation="landscape" usePrinterDefaults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Q25"/>
  <sheetViews>
    <sheetView zoomScale="70" zoomScaleNormal="70" workbookViewId="0">
      <selection activeCell="A10" sqref="A10"/>
    </sheetView>
  </sheetViews>
  <sheetFormatPr defaultRowHeight="13.5"/>
  <cols>
    <col min="1" max="1" width="11.25" customWidth="1"/>
    <col min="2" max="3" width="16.375" customWidth="1"/>
    <col min="4" max="4" width="11.75" bestFit="1" customWidth="1"/>
    <col min="5" max="5" width="11.125" customWidth="1"/>
    <col min="6" max="6" width="9.875" customWidth="1"/>
    <col min="7" max="7" width="7" bestFit="1" customWidth="1"/>
    <col min="8" max="8" width="13.375" customWidth="1"/>
    <col min="9" max="9" width="11.375" customWidth="1"/>
    <col min="10" max="10" width="10.375" customWidth="1"/>
    <col min="11" max="11" width="7" bestFit="1" customWidth="1"/>
    <col min="12" max="12" width="14.125" customWidth="1"/>
    <col min="13" max="13" width="12.625" customWidth="1"/>
    <col min="14" max="14" width="9.875" customWidth="1"/>
    <col min="15" max="15" width="7" bestFit="1" customWidth="1"/>
    <col min="16" max="16" width="13.875" customWidth="1"/>
    <col min="17" max="17" width="12.875" customWidth="1"/>
  </cols>
  <sheetData>
    <row r="1" spans="1:17" ht="21" customHeight="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ht="31.5" customHeight="1">
      <c r="A2" s="63" t="s">
        <v>78</v>
      </c>
      <c r="B2" s="93"/>
      <c r="C2" s="93"/>
      <c r="D2" s="93"/>
      <c r="E2" s="93"/>
      <c r="F2" s="93"/>
      <c r="G2" s="93"/>
      <c r="H2" s="93"/>
      <c r="I2" s="56"/>
      <c r="J2" s="24"/>
      <c r="K2" s="24"/>
      <c r="L2" s="93"/>
      <c r="M2" s="56"/>
      <c r="N2" s="24"/>
      <c r="O2" s="24"/>
      <c r="P2" s="24"/>
    </row>
    <row r="3" spans="1:17" ht="20.25" customHeight="1">
      <c r="A3" s="18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Q3" s="59" t="s">
        <v>13</v>
      </c>
    </row>
    <row r="4" spans="1:17" ht="20.25" customHeight="1">
      <c r="A4" s="30" t="s">
        <v>9</v>
      </c>
      <c r="B4" s="30"/>
      <c r="C4" s="30"/>
      <c r="D4" s="97" t="s">
        <v>10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10"/>
    </row>
    <row r="5" spans="1:17" ht="20.25" customHeight="1">
      <c r="A5" s="60" t="s">
        <v>59</v>
      </c>
      <c r="B5" s="60" t="s">
        <v>28</v>
      </c>
      <c r="C5" s="60" t="s">
        <v>51</v>
      </c>
      <c r="D5" s="60" t="s">
        <v>36</v>
      </c>
      <c r="E5" s="31" t="s">
        <v>40</v>
      </c>
      <c r="F5" s="31"/>
      <c r="G5" s="31"/>
      <c r="H5" s="31"/>
      <c r="I5" s="31" t="s">
        <v>42</v>
      </c>
      <c r="J5" s="31"/>
      <c r="K5" s="31"/>
      <c r="L5" s="31"/>
      <c r="M5" s="31" t="s">
        <v>3</v>
      </c>
      <c r="N5" s="31"/>
      <c r="O5" s="31"/>
      <c r="P5" s="31"/>
      <c r="Q5" s="60" t="s">
        <v>72</v>
      </c>
    </row>
    <row r="6" spans="1:17" ht="56.25" customHeight="1">
      <c r="A6" s="95"/>
      <c r="B6" s="95"/>
      <c r="C6" s="95"/>
      <c r="D6" s="95"/>
      <c r="E6" s="60" t="s">
        <v>64</v>
      </c>
      <c r="F6" s="101" t="s">
        <v>22</v>
      </c>
      <c r="G6" s="106"/>
      <c r="H6" s="60" t="s">
        <v>66</v>
      </c>
      <c r="I6" s="60" t="s">
        <v>35</v>
      </c>
      <c r="J6" s="101" t="s">
        <v>67</v>
      </c>
      <c r="K6" s="106"/>
      <c r="L6" s="60" t="s">
        <v>68</v>
      </c>
      <c r="M6" s="60" t="s">
        <v>69</v>
      </c>
      <c r="N6" s="101" t="s">
        <v>70</v>
      </c>
      <c r="O6" s="106"/>
      <c r="P6" s="60" t="s">
        <v>71</v>
      </c>
      <c r="Q6" s="95"/>
    </row>
    <row r="7" spans="1:17" ht="21.75" customHeight="1">
      <c r="A7" s="95"/>
      <c r="B7" s="95"/>
      <c r="C7" s="95"/>
      <c r="D7" s="95"/>
      <c r="E7" s="95"/>
      <c r="F7" s="139">
        <v>0</v>
      </c>
      <c r="G7" s="84" t="s">
        <v>37</v>
      </c>
      <c r="H7" s="95"/>
      <c r="I7" s="95"/>
      <c r="J7" s="102"/>
      <c r="K7" s="84" t="s">
        <v>37</v>
      </c>
      <c r="L7" s="95"/>
      <c r="M7" s="95"/>
      <c r="N7" s="102"/>
      <c r="O7" s="84" t="s">
        <v>37</v>
      </c>
      <c r="P7" s="95"/>
      <c r="Q7" s="95"/>
    </row>
    <row r="8" spans="1:17" ht="21.75" customHeight="1">
      <c r="A8" s="61"/>
      <c r="B8" s="61"/>
      <c r="C8" s="61"/>
      <c r="D8" s="61"/>
      <c r="E8" s="61"/>
      <c r="F8" s="75"/>
      <c r="G8" s="85" t="s">
        <v>39</v>
      </c>
      <c r="H8" s="61"/>
      <c r="I8" s="61"/>
      <c r="J8" s="75"/>
      <c r="K8" s="85" t="s">
        <v>39</v>
      </c>
      <c r="L8" s="61"/>
      <c r="M8" s="61"/>
      <c r="N8" s="144"/>
      <c r="O8" s="85"/>
      <c r="P8" s="61"/>
      <c r="Q8" s="61"/>
    </row>
    <row r="9" spans="1:17" s="134" customFormat="1" ht="56.25" customHeight="1">
      <c r="A9" s="135">
        <v>10</v>
      </c>
      <c r="B9" s="124"/>
      <c r="C9" s="124" t="str">
        <f>IF(B9="","",A9*B9)</f>
        <v/>
      </c>
      <c r="D9" s="135">
        <v>1138</v>
      </c>
      <c r="E9" s="125"/>
      <c r="F9" s="140"/>
      <c r="G9" s="141"/>
      <c r="H9" s="124" t="str">
        <f>IF(E9="","",E9*F9)</f>
        <v/>
      </c>
      <c r="I9" s="125"/>
      <c r="J9" s="140"/>
      <c r="K9" s="141"/>
      <c r="L9" s="124" t="str">
        <f>IF(I9="","",I9*J9)</f>
        <v/>
      </c>
      <c r="M9" s="125"/>
      <c r="N9" s="140"/>
      <c r="O9" s="141"/>
      <c r="P9" s="124" t="str">
        <f>IF(M9="","",M9*N9)</f>
        <v/>
      </c>
      <c r="Q9" s="125" t="str">
        <f>IF(AND(H9="",L9="",P9=""),"",H9+L9+P9)</f>
        <v/>
      </c>
    </row>
    <row r="10" spans="1:17" ht="26.25" customHeight="1">
      <c r="A10" s="18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1" spans="1:17" ht="26.25" customHeight="1">
      <c r="A11" s="79"/>
      <c r="B11" s="33" t="s">
        <v>6</v>
      </c>
      <c r="C11" s="33"/>
      <c r="D11" s="33"/>
      <c r="E11" s="33"/>
      <c r="F11" s="33"/>
      <c r="G11" s="33"/>
      <c r="H11" s="33"/>
      <c r="I11" s="112"/>
      <c r="J11" s="112"/>
      <c r="K11" s="112"/>
    </row>
    <row r="12" spans="1:17" s="3" customFormat="1" ht="27.75" customHeight="1">
      <c r="A12" s="33"/>
      <c r="B12" s="136" t="s">
        <v>73</v>
      </c>
      <c r="C12" s="41" t="str">
        <f>C9</f>
        <v/>
      </c>
      <c r="D12" s="50"/>
      <c r="E12" s="138" t="s">
        <v>16</v>
      </c>
      <c r="F12" s="138"/>
      <c r="G12" s="41" t="str">
        <f>IF(C12="","",C12*12)</f>
        <v/>
      </c>
      <c r="H12" s="41"/>
      <c r="I12" s="35" t="s">
        <v>74</v>
      </c>
      <c r="J12" s="127" t="s">
        <v>62</v>
      </c>
      <c r="K12" s="35"/>
      <c r="L12" s="143"/>
      <c r="M12" s="143"/>
      <c r="N12" s="143"/>
      <c r="O12" s="143"/>
      <c r="P12" s="143"/>
    </row>
    <row r="13" spans="1:17" ht="24" customHeight="1">
      <c r="A13" s="7"/>
      <c r="B13" s="40"/>
      <c r="C13" s="27"/>
      <c r="D13" s="27"/>
      <c r="E13" s="27"/>
      <c r="J13" s="7"/>
      <c r="K13" s="7"/>
      <c r="N13" s="7"/>
      <c r="O13" s="7"/>
    </row>
    <row r="14" spans="1:17" ht="27.75" customHeight="1">
      <c r="A14" s="8"/>
      <c r="B14" s="40" t="s">
        <v>75</v>
      </c>
      <c r="C14" s="42" t="str">
        <f>Q9</f>
        <v/>
      </c>
      <c r="D14" s="51"/>
      <c r="E14" s="138" t="s">
        <v>16</v>
      </c>
      <c r="F14" s="138"/>
      <c r="G14" s="41" t="str">
        <f>IF(C14="","",C14*12)</f>
        <v/>
      </c>
      <c r="H14" s="41"/>
      <c r="I14" s="35" t="s">
        <v>76</v>
      </c>
      <c r="J14" s="127" t="s">
        <v>62</v>
      </c>
      <c r="K14" s="8"/>
      <c r="N14" s="8"/>
      <c r="O14" s="8"/>
    </row>
    <row r="15" spans="1:17" ht="26.25" customHeight="1">
      <c r="A15" s="18"/>
      <c r="B15" s="40"/>
      <c r="C15" s="27"/>
      <c r="D15" s="27"/>
      <c r="E15" s="27"/>
      <c r="F15" s="27"/>
      <c r="G15" s="27"/>
      <c r="H15" s="27"/>
      <c r="I15" s="24"/>
      <c r="J15" s="24"/>
      <c r="K15" s="24"/>
      <c r="L15" s="24"/>
      <c r="M15" s="24"/>
      <c r="N15" s="24"/>
      <c r="O15" s="24"/>
      <c r="P15" s="24"/>
    </row>
    <row r="16" spans="1:17" ht="27.75" customHeight="1">
      <c r="A16" s="18"/>
      <c r="B16" s="39" t="s">
        <v>77</v>
      </c>
      <c r="C16" s="43" t="str">
        <f>IF(G12="","",ROUNDDOWN(G12+G14,0))</f>
        <v/>
      </c>
      <c r="D16" s="43"/>
      <c r="E16" s="54" t="s">
        <v>53</v>
      </c>
      <c r="F16" s="56" t="s">
        <v>79</v>
      </c>
      <c r="G16" s="57"/>
      <c r="H16" s="57"/>
      <c r="I16" s="24"/>
      <c r="J16" s="24"/>
      <c r="K16" s="24"/>
      <c r="L16" s="24"/>
      <c r="M16" s="24"/>
      <c r="N16" s="24"/>
      <c r="O16" s="24"/>
      <c r="P16" s="24"/>
    </row>
    <row r="17" spans="1:17" ht="26.25" customHeight="1">
      <c r="B17" s="7"/>
      <c r="C17" s="7"/>
      <c r="F17" s="7"/>
      <c r="J17" s="26"/>
      <c r="K17" s="26"/>
      <c r="N17" s="26"/>
      <c r="O17" s="26"/>
    </row>
    <row r="18" spans="1:17" ht="26.25" customHeight="1">
      <c r="C18" s="8"/>
      <c r="F18" s="8"/>
      <c r="J18" s="26"/>
      <c r="K18" s="26"/>
      <c r="N18" s="26"/>
      <c r="O18" s="26"/>
    </row>
    <row r="19" spans="1:17" ht="26.25" customHeight="1">
      <c r="B19" s="80" t="s">
        <v>63</v>
      </c>
      <c r="J19" s="26"/>
      <c r="K19" s="26"/>
      <c r="N19" s="26"/>
      <c r="O19" s="26"/>
    </row>
    <row r="20" spans="1:17" ht="26.25" customHeight="1">
      <c r="B20" s="137" t="s">
        <v>82</v>
      </c>
      <c r="J20" s="26"/>
      <c r="K20" s="26"/>
      <c r="N20" s="26"/>
      <c r="O20" s="26"/>
    </row>
    <row r="21" spans="1:17" ht="26.25" customHeight="1"/>
    <row r="22" spans="1:17" ht="26.25" customHeight="1">
      <c r="A22" s="45"/>
      <c r="C22" s="3"/>
      <c r="D22" s="3"/>
      <c r="E22" s="3"/>
    </row>
    <row r="23" spans="1:17" ht="26.25" customHeight="1">
      <c r="A23" s="46"/>
      <c r="C23" s="3"/>
      <c r="D23" s="3"/>
      <c r="E23" s="3"/>
      <c r="I23" s="142" t="s">
        <v>97</v>
      </c>
      <c r="J23" s="142"/>
      <c r="K23" s="19"/>
      <c r="L23" s="19"/>
      <c r="M23" s="19"/>
      <c r="N23" s="19"/>
      <c r="O23" s="19"/>
      <c r="P23" s="19"/>
      <c r="Q23" s="19"/>
    </row>
    <row r="24" spans="1:17" ht="26.25" customHeight="1">
      <c r="A24" s="47"/>
      <c r="C24" s="3"/>
      <c r="D24" s="3"/>
      <c r="E24" s="3"/>
    </row>
    <row r="25" spans="1:17" ht="26.25" customHeight="1">
      <c r="A25" s="47"/>
      <c r="C25" s="3"/>
      <c r="D25" s="3"/>
      <c r="E25" s="3"/>
    </row>
    <row r="26" spans="1:17" ht="26.25" customHeight="1"/>
    <row r="27" spans="1:17" ht="26.25" customHeight="1"/>
    <row r="28" spans="1:17" ht="26.25" customHeight="1"/>
    <row r="29" spans="1:17" ht="26.25" customHeight="1"/>
    <row r="30" spans="1:17" ht="26.25" customHeight="1"/>
    <row r="31" spans="1:17" ht="26.25" customHeight="1"/>
  </sheetData>
  <mergeCells count="32">
    <mergeCell ref="A1:Q1"/>
    <mergeCell ref="A4:C4"/>
    <mergeCell ref="D4:Q4"/>
    <mergeCell ref="E5:H5"/>
    <mergeCell ref="I5:L5"/>
    <mergeCell ref="M5:P5"/>
    <mergeCell ref="F6:G6"/>
    <mergeCell ref="J6:K6"/>
    <mergeCell ref="N6:O6"/>
    <mergeCell ref="F9:G9"/>
    <mergeCell ref="J9:K9"/>
    <mergeCell ref="N9:O9"/>
    <mergeCell ref="C12:D12"/>
    <mergeCell ref="E12:F12"/>
    <mergeCell ref="G12:H12"/>
    <mergeCell ref="C14:D14"/>
    <mergeCell ref="E14:F14"/>
    <mergeCell ref="G14:H14"/>
    <mergeCell ref="C16:D16"/>
    <mergeCell ref="I23:J23"/>
    <mergeCell ref="K23:Q23"/>
    <mergeCell ref="A5:A8"/>
    <mergeCell ref="B5:B8"/>
    <mergeCell ref="C5:C8"/>
    <mergeCell ref="D5:D8"/>
    <mergeCell ref="Q5:Q8"/>
    <mergeCell ref="E6:E8"/>
    <mergeCell ref="H6:H8"/>
    <mergeCell ref="I6:I8"/>
    <mergeCell ref="L6:L8"/>
    <mergeCell ref="M6:M8"/>
    <mergeCell ref="P6:P8"/>
  </mergeCells>
  <phoneticPr fontId="4"/>
  <pageMargins left="0.7" right="0.7" top="0.75" bottom="0.75" header="0.3" footer="0.3"/>
  <pageSetup paperSize="9" scale="68" fitToWidth="1" fitToHeight="1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はじめに（注意事項）</vt:lpstr>
      <vt:lpstr>合計</vt:lpstr>
      <vt:lpstr>①低圧電力（教育・子どもセンター）</vt:lpstr>
      <vt:lpstr>②従量電灯A（中家・八幡池青少年広場）</vt:lpstr>
      <vt:lpstr>③従量電灯B（教育・子どもセンター）</vt:lpstr>
    </vt:vector>
  </TitlesOfParts>
  <LinksUpToDate>false</LinksUpToDate>
  <SharedDoc>false</SharedDoc>
  <HyperlinksChanged>false</HyperlinksChanged>
  <AppVersion>5.0.1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R05-052</cp:lastModifiedBy>
  <dcterms:created xsi:type="dcterms:W3CDTF">2017-05-11T04:35:30Z</dcterms:created>
  <dcterms:modified xsi:type="dcterms:W3CDTF">2026-04-22T06:03:35Z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5" baseType="lpwstr">
      <vt:lpwstr>2.1.4.0</vt:lpwstr>
      <vt:lpwstr>2.1.6.0</vt:lpwstr>
      <vt:lpwstr>3.0.4.0</vt:lpwstr>
      <vt:lpwstr>3.1.3.0</vt:lpwstr>
      <vt:lpwstr>5.0.1.0</vt:lpwstr>
    </vt:vector>
  </property>
  <property fmtid="{DCFEDD21-7773-49B2-8022-6FC58DB5260B}" pid="3" name="LastSavedVersion">
    <vt:lpwstr>5.0.1.0</vt:lpwstr>
  </property>
  <property fmtid="{DCFEDD21-7773-49B2-8022-6FC58DB5260B}" pid="4" name="LastSavedDate">
    <vt:filetime>2026-04-22T06:03:35Z</vt:filetime>
  </property>
</Properties>
</file>