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30-002.KUMATORI-LG\Desktop\"/>
    </mc:Choice>
  </mc:AlternateContent>
  <bookViews>
    <workbookView xWindow="0" yWindow="0" windowWidth="15345" windowHeight="40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18"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<sst xmlns="http://schemas.openxmlformats.org/spreadsheetml/2006/main" count="1146" uniqueCount="607">
  <si>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</si>
  <si>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</si>
  <si>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</si>
  <si>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</si>
  <si>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</si>
  <si>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</si>
  <si>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</si>
  <si>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</si>
  <si>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</si>
  <si>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</si>
  <si>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</si>
  <si>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</si>
  <si>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</si>
  <si>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</si>
  <si>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</si>
  <si>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</si>
  <si>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</si>
  <si>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</si>
  <si>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</si>
  <si>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</si>
  <si>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</si>
  <si>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</si>
  <si>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</si>
  <si>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</si>
  <si>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</si>
  <si>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</si>
  <si>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</si>
  <si>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</si>
  <si>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</si>
  <si>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</si>
  <si>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</si>
  <si>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</si>
  <si>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</si>
  <si>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</si>
  <si>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</si>
  <si>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</si>
  <si>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</si>
  <si>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</si>
  <si>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</si>
  <si>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</si>
  <si>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</si>
  <si>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</si>
  <si>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</si>
  <si>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</si>
  <si>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</si>
  <si>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</si>
  <si>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</si>
  <si>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</si>
  <si>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</si>
  <si>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</si>
  <si>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</si>
  <si>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</si>
  <si>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</si>
  <si>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</si>
  <si>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</si>
  <si>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</si>
  <si>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</si>
  <si>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</si>
  <si>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</si>
  <si>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</si>
  <si>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</si>
  <si>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</si>
  <si>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</si>
  <si>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</si>
  <si>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</si>
  <si>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</si>
  <si>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</si>
  <si>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</si>
  <si>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</si>
  <si>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</si>
  <si>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</si>
  <si>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</si>
  <si>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</si>
  <si>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</si>
  <si>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</si>
  <si>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</si>
  <si>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</si>
  <si>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</si>
  <si>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</si>
  <si>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</si>
  <si>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</si>
  <si>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</si>
  <si>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</si>
  <si>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</si>
  <si>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</si>
  <si>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</si>
  <si>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</si>
  <si>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</si>
  <si>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</si>
  <si>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</si>
  <si>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</si>
  <si>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</si>
  <si>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</si>
  <si>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</si>
  <si>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</si>
  <si>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</si>
  <si>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</si>
  <si>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</si>
  <si>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熊取町</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</si>
  <si>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</si>
  <si>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</si>
  <si>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</si>
  <si>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</si>
  <si>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</si>
  <si>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</si>
  <si>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</si>
  <si>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</si>
  <si>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</si>
  <si>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</si>
  <si>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</si>
  <si>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</si>
  <si>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</si>
  <si>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</si>
  <si>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</si>
  <si>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</si>
  <si>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</si>
  <si>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</si>
  <si>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</si>
  <si>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</si>
  <si>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</si>
  <si>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</si>
  <si>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</si>
  <si>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</si>
  <si>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</si>
  <si>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</si>
  <si>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</si>
  <si>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</si>
  <si>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</si>
  <si>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</si>
  <si>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</si>
  <si>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</si>
  <si>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</si>
  <si>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</si>
  <si>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</si>
  <si>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</si>
  <si>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</si>
  <si>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</si>
  <si>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</si>
  <si>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</si>
  <si>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</si>
  <si>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</si>
  <si>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</si>
  <si>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</si>
  <si>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</si>
  <si>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</si>
  <si>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</si>
  <si>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</si>
  <si>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</si>
  <si>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</si>
  <si>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</si>
  <si>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</si>
  <si>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</si>
  <si>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</si>
  <si>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</si>
  <si>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</si>
  <si>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</si>
  <si>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</si>
  <si>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</si>
  <si>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</si>
  <si>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</si>
  <si>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</si>
  <si>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</si>
  <si>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</si>
  <si>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</si>
  <si>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</si>
  <si>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</si>
  <si>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</si>
  <si>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</si>
  <si>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</si>
  <si>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</si>
  <si>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</si>
  <si>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</si>
  <si>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</si>
  <si>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</si>
  <si>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</si>
  <si>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</si>
  <si>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</si>
  <si>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</si>
  <si>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</si>
  <si>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</si>
  <si>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</si>
  <si>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</si>
  <si>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</si>
  <si>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</si>
  <si>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</si>
  <si>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</si>
  <si>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</si>
  <si>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</si>
  <si>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</si>
  <si>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</si>
  <si>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</si>
  <si>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</si>
  <si>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</si>
  <si>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</si>
  <si>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</si>
  <si>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</si>
  <si>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</si>
  <si>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</si>
  <si>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</si>
  <si>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</si>
  <si>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</si>
  <si>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</si>
  <si>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</si>
  <si>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</si>
  <si>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</si>
  <si>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</si>
  <si>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</si>
  <si>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</si>
  <si>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</si>
  <si>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</si>
  <si>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</si>
  <si>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</si>
  <si>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大阪府熊取町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</si>
  <si>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</si>
  <si>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</si>
  <si>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</si>
  <si>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</si>
  <si>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</si>
  <si>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</si>
  <si>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</si>
  <si>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</si>
  <si>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</si>
  <si>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</si>
  <si>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</si>
  <si>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</si>
  <si>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</si>
  <si>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</si>
  <si>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</si>
  <si>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</si>
  <si>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</si>
  <si>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</si>
  <si>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</si>
  <si>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</si>
  <si>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</si>
  <si>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</si>
  <si>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</si>
  <si>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</si>
  <si>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</si>
  <si>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</si>
  <si>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</si>
  <si>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</si>
  <si>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</si>
  <si>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</si>
  <si>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</si>
  <si>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</si>
  <si>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</si>
  <si>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</si>
  <si>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</si>
  <si>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</si>
  <si>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</si>
  <si>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</si>
  <si>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</si>
  <si>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</si>
  <si>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</si>
  <si>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</si>
  <si>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</si>
  <si>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</si>
  <si>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</si>
  <si>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</si>
  <si>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</si>
  <si>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</si>
  <si>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</si>
  <si>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</si>
  <si>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</si>
  <si>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</si>
  <si>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</si>
  <si>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</si>
  <si>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</si>
  <si>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</si>
  <si>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</si>
  <si>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</si>
  <si>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</si>
  <si>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</si>
  <si>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</si>
  <si>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</si>
  <si>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</si>
  <si>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</si>
  <si>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</si>
  <si>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</si>
  <si>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</si>
  <si>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</si>
  <si>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</si>
  <si>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</si>
  <si>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</si>
  <si>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</si>
  <si>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</si>
  <si>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</si>
  <si>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</si>
  <si>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</si>
  <si>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</si>
  <si>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</si>
  <si>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</si>
  <si>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</si>
  <si>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</si>
  <si>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</si>
  <si>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</si>
  <si>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</si>
  <si>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</si>
  <si>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</si>
  <si>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</si>
  <si>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</si>
  <si>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</si>
  <si>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</si>
  <si>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</si>
  <si>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</si>
  <si>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</si>
  <si>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</si>
  <si>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</si>
  <si>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</si>
  <si>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</si>
  <si>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</si>
  <si>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</si>
  <si>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</si>
  <si>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</si>
  <si>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</si>
  <si>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</si>
  <si>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</si>
  <si>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</si>
  <si>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</si>
  <si>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</si>
  <si>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</si>
  <si>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</si>
  <si>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</si>
  <si>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</si>
  <si>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</si>
  <si>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</si>
  <si>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</si>
  <si>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</si>
  <si>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</si>
  <si>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</si>
  <si>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</si>
  <si>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</si>
  <si>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</si>
  <si>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</si>
  <si>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</si>
  <si>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</si>
  <si>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</si>
  <si>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</si>
  <si>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</si>
  <si>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</si>
  <si>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</si>
  <si>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</si>
  <si>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</si>
  <si>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</si>
  <si>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</si>
  <si>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</si>
  <si>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</si>
  <si>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</si>
  <si>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</si>
  <si>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</si>
  <si>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</si>
  <si>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</si>
  <si>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</si>
  <si>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</si>
  <si>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</si>
  <si>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</si>
  <si>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</si>
  <si>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</si>
  <si>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</si>
  <si>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</si>
  <si>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</si>
  <si>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</si>
  <si>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</si>
  <si>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</si>
  <si>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</si>
  <si>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大阪府熊取町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</si>
  <si>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</si>
  <si>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</si>
  <si>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</si>
  <si>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</si>
  <si>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</si>
  <si>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</si>
  <si>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</si>
  <si>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</si>
  <si>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</si>
  <si>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</si>
  <si>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</si>
  <si>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</si>
  <si>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</si>
  <si>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</si>
  <si>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</si>
  <si>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</si>
  <si>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</si>
  <si>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</si>
  <si>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</si>
  <si>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</si>
  <si>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</si>
  <si>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</si>
  <si>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</si>
  <si>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</si>
  <si>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</si>
  <si>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</si>
  <si>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</si>
  <si>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</si>
  <si>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</si>
  <si>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</si>
  <si>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</si>
  <si>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</si>
  <si>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</si>
  <si>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</si>
  <si>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</si>
  <si>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</si>
  <si>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</si>
  <si>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</si>
  <si>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</si>
  <si>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</si>
  <si>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</si>
  <si>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</si>
  <si>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</si>
  <si>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</si>
  <si>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</si>
  <si>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</si>
  <si>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</si>
  <si>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</si>
  <si>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</si>
  <si>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</si>
  <si>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</si>
  <si>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</si>
  <si>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</si>
  <si>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</si>
  <si>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</si>
  <si>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</si>
  <si>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</si>
  <si>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</si>
  <si>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</si>
  <si>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</si>
  <si>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</si>
  <si>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</si>
  <si>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</si>
  <si>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</si>
  <si>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</si>
  <si>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</si>
  <si>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</si>
  <si>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</si>
  <si>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</si>
  <si>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</si>
  <si>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</si>
  <si>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</si>
  <si>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</si>
  <si>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</si>
  <si>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</si>
  <si>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</si>
  <si>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</si>
  <si>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</si>
  <si>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</si>
  <si>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</si>
  <si>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</si>
  <si>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</si>
  <si>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</si>
  <si>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</si>
  <si>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</si>
  <si>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</si>
  <si>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</si>
  <si>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</si>
  <si>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</si>
  <si>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</si>
  <si>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</si>
  <si>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</si>
  <si>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</si>
  <si>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</si>
  <si>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</si>
  <si>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</si>
  <si>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</si>
  <si>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</si>
  <si>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</si>
  <si>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</si>
  <si>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</si>
  <si>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</si>
  <si>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</si>
  <si>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</si>
  <si>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</si>
  <si>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</si>
  <si>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</si>
  <si>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</si>
  <si>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</si>
  <si>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</si>
  <si>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</si>
  <si>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</si>
  <si>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</si>
  <si>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</si>
  <si>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</si>
  <si>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</si>
  <si>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</si>
  <si>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</si>
  <si>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</si>
  <si>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</si>
  <si>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</si>
  <si>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</si>
  <si>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</si>
  <si>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</si>
  <si>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</si>
  <si>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</si>
  <si>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</si>
  <si>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</si>
  <si>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</si>
  <si>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</si>
  <si>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</si>
  <si>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</si>
  <si>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</si>
  <si>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</si>
  <si>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</si>
  <si>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</si>
  <si>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</si>
  <si>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</si>
  <si>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</si>
  <si>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</si>
  <si>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</si>
  <si>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</si>
  <si>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</si>
  <si>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</si>
  <si>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</si>
  <si>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</si>
  <si>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</si>
  <si>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</si>
  <si>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</si>
  <si>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</si>
  <si>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</si>
  <si>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</si>
  <si>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</si>
  <si>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</si>
  <si>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</si>
  <si>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</si>
  <si>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</si>
  <si>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</si>
  <si>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</si>
  <si>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</si>
  <si>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</si>
  <si>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</si>
  <si>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</si>
  <si>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</si>
  <si>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</si>
  <si>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</si>
  <si>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</si>
  <si>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</si>
  <si>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</si>
  <si>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</si>
  <si>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</si>
  <si>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</si>
  <si>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</si>
  <si>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</si>
  <si>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</si>
  <si>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</si>
  <si>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</si>
  <si>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</si>
  <si>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</si>
  <si>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</si>
  <si>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</si>
  <si>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</si>
  <si>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</si>
  <si>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</si>
  <si>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H27</t>
  </si>
  <si>
    <t>H28</t>
  </si>
  <si>
    <t>H29</t>
  </si>
  <si>
    <t>H30</t>
  </si>
  <si>
    <t>R01</t>
  </si>
  <si>
    <t>▲ 4.49</t>
  </si>
  <si>
    <t>▲ 0.10</t>
  </si>
  <si>
    <t>▲ 1.54</t>
  </si>
  <si>
    <t>水道事業会計</t>
  </si>
  <si>
    <t>下水道事業会計</t>
  </si>
  <si>
    <t>一般会計</t>
  </si>
  <si>
    <t>国民健康保険事業特別会計</t>
  </si>
  <si>
    <t>▲ 0.61</t>
  </si>
  <si>
    <t>介護保険特別会計</t>
  </si>
  <si>
    <t>後期高齢者医療特別会計</t>
  </si>
  <si>
    <t>墓地事業特別会計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</si>
  <si>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</si>
  <si>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</si>
  <si>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</si>
  <si>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</si>
  <si>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</si>
  <si>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</si>
  <si>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</si>
  <si>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</si>
  <si>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</si>
  <si>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〇</t>
    <phoneticPr fontId="2"/>
  </si>
  <si>
    <t>熊取町土地開発公社</t>
    <rPh sb="0" eb="3">
      <t>クマトリチョウ</t>
    </rPh>
    <rPh sb="3" eb="5">
      <t>トチ</t>
    </rPh>
    <rPh sb="5" eb="7">
      <t>カイハツ</t>
    </rPh>
    <rPh sb="7" eb="9">
      <t>コウシャ</t>
    </rPh>
    <phoneticPr fontId="2"/>
  </si>
  <si>
    <t>-</t>
    <phoneticPr fontId="2"/>
  </si>
  <si>
    <t>大阪府後期高齢者医療広域連合（一般会計）</t>
    <rPh sb="0" eb="3">
      <t>オオサカフ</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</si>
  <si>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</si>
  <si>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</si>
  <si>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</si>
  <si>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泉州南消防組合（一般会計）</t>
    <rPh sb="0" eb="2">
      <t>センシュウ</t>
    </rPh>
    <rPh sb="2" eb="3">
      <t>ミナミ</t>
    </rPh>
    <rPh sb="3" eb="5">
      <t>ショウボウ</t>
    </rPh>
    <rPh sb="5" eb="7">
      <t>クミアイ</t>
    </rPh>
    <rPh sb="8" eb="10">
      <t>イッパン</t>
    </rPh>
    <rPh sb="10" eb="12">
      <t>カイケイ</t>
    </rPh>
    <phoneticPr fontId="2"/>
  </si>
  <si>
    <t>くまとりふるさと応援基金</t>
    <phoneticPr fontId="5"/>
  </si>
  <si>
    <t>公共施設整備基金</t>
    <phoneticPr fontId="5"/>
  </si>
  <si>
    <t>くまとり防災基金</t>
    <rPh sb="4" eb="6">
      <t>ボウサイ</t>
    </rPh>
    <rPh sb="6" eb="8">
      <t>キキン</t>
    </rPh>
    <phoneticPr fontId="5"/>
  </si>
  <si>
    <t>－</t>
    <phoneticPr fontId="2"/>
  </si>
  <si>
    <t>－</t>
    <phoneticPr fontId="2"/>
  </si>
  <si>
    <t>墓地基金</t>
    <rPh sb="0" eb="2">
      <t>ボチ</t>
    </rPh>
    <rPh sb="2" eb="4">
      <t>キキン</t>
    </rPh>
    <phoneticPr fontId="2"/>
  </si>
  <si>
    <t>産業活性化基金</t>
    <rPh sb="0" eb="2">
      <t>サンギョウ</t>
    </rPh>
    <rPh sb="2" eb="5">
      <t>カッセイカ</t>
    </rPh>
    <rPh sb="5" eb="7">
      <t>キキン</t>
    </rPh>
    <phoneticPr fontId="2"/>
  </si>
  <si>
    <t xml:space="preserve"> </t>
    <phoneticPr fontId="5"/>
  </si>
  <si>
    <t>実質公債費比率</t>
    <phoneticPr fontId="5"/>
  </si>
  <si>
    <t>将来負担比率</t>
    <phoneticPr fontId="5"/>
  </si>
  <si>
    <t>類似団体内平均値</t>
    <phoneticPr fontId="5"/>
  </si>
  <si>
    <t>実質公債費比率</t>
    <phoneticPr fontId="5"/>
  </si>
  <si>
    <t>将来負担比率</t>
    <phoneticPr fontId="5"/>
  </si>
  <si>
    <t>当該団体値</t>
    <rPh sb="0" eb="2">
      <t>トウガイ</t>
    </rPh>
    <rPh sb="2" eb="4">
      <t>ダンタイ</t>
    </rPh>
    <rPh sb="4" eb="5">
      <t>アタイ</t>
    </rPh>
    <phoneticPr fontId="5"/>
  </si>
  <si>
    <t>(　参考　）</t>
    <rPh sb="2" eb="4">
      <t>サンコウ</t>
    </rPh>
    <phoneticPr fontId="5"/>
  </si>
  <si>
    <t>　将来負担比率は類似団体内平均値と比較して大幅に低い水準にある。また、実質公債費比率は近年減少傾向にあり、令和元年度は類似団体内平均値を下回った。
　将来負担比率については、将来負担額が平成25年４月からの消防広域化に伴う組合負担等見込額の増などにより増加したものの、交付税措置のある地方債借入の増に伴い基準財政需要額算入見込額が増加したことなどにより、全体として比率が低下している。また、くまとりふるさと応援基金の増により充当可能基金が大幅に増加したことにより、しばらく数年は「-」のまま推移していくと見込まれる。しかし、今後消防組合における庁舎建設及び車両更新などに関する借入金の償還が増加していくことから、実質公債費比率については、上昇していくものと想定される。消防組合における負担金の抑制を図るとともに、地方債については、引き続き交付税措置のあるものを中心に借り入れるなど、国・府の財政支援制度を有効に活用し、比率の改善に努める。</t>
    <rPh sb="53" eb="55">
      <t>レイワ</t>
    </rPh>
    <rPh sb="55" eb="56">
      <t>モト</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</si>
  <si>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</si>
  <si>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</si>
  <si>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</si>
  <si>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類似団体内平均値</t>
    <phoneticPr fontId="5"/>
  </si>
  <si>
    <t>有形固定資産減価償却率</t>
    <phoneticPr fontId="5"/>
  </si>
  <si>
    <t>　将来負担比率は類似団体内平均値と比較して大幅に低い水準にある。また、有形固定資産減価償却率は同水準となっている。
　近年は臨時財政対策債の割合が大きく、臨時財政対策債の借入れに伴う基準財政需要額算入見込額が増加している一方で、町債の現在高の増加などにより将来負担比率は増加傾向にある。有形固定資産減価償却率については、施設の老朽化が急速に進んでおり、今後ますます高くなることが予想される。公共施設等総合管理計画に基づき、施設の統廃合や、老朽化した施設について長寿命化を進めていくなど、公共施設等の適正管理に努める。</t>
    <rPh sb="110" eb="112">
      <t>イッポウ</t>
    </rPh>
    <rPh sb="114" eb="116">
      <t>チョウサイ</t>
    </rPh>
    <rPh sb="117" eb="119">
      <t>ゲンザイ</t>
    </rPh>
    <rPh sb="119" eb="120">
      <t>ダカ</t>
    </rPh>
    <rPh sb="121" eb="123">
      <t>ゾウカ</t>
    </rPh>
    <rPh sb="135" eb="137">
      <t>ゾウカ</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</si>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</sst>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8" fontId="16" fillId="0" borderId="0" xfId="16" applyNumberFormat="1" applyAlignment="1">
      <alignment horizontal="center" vertical="center"/>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c:ext xmlns:c16="http://schemas.microsoft.com/office/drawing/2014/chart" uri="{C3380CC4-5D6E-409C-BE32-E72D297353CC}">
              <c16:uniqueId val="{00000000-D19D-413D-91FC-5DAD77C43D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41424</c:v>
                </c:pt>
                <c:pt idx="1">
                  <c:v>22537</c:v>
                </c:pt>
                <c:pt idx="2">
                  <c:v>16763</c:v>
                </c:pt>
                <c:pt idx="3">
                  <c:v>16443</c:v>
                </c:pt>
                <c:pt idx="4">
                  <c:v>26571</c:v>
                </c:pt>
              </c:numCache>
            </c:numRef>
          </c:val>
          <c:smooth val="0"/>
          <c:extLst>
            <c:ext xmlns:c16="http://schemas.microsoft.com/office/drawing/2014/chart" uri="{C3380CC4-5D6E-409C-BE32-E72D297353CC}">
              <c16:uniqueId val="{00000001-D19D-413D-91FC-5DAD77C43D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0.66</c:v>
                </c:pt>
                <c:pt idx="1">
                  <c:v>0.65</c:v>
                </c:pt>
                <c:pt idx="2">
                  <c:v>0.64</c:v>
                </c:pt>
                <c:pt idx="3">
                  <c:v>1.1499999999999999</c:v>
                </c:pt>
                <c:pt idx="4">
                  <c:v>0.62</c:v>
                </c:pt>
              </c:numCache>
            </c:numRef>
          </c:val>
          <c:extLst>
            <c:ext xmlns:c16="http://schemas.microsoft.com/office/drawing/2014/chart" uri="{C3380CC4-5D6E-409C-BE32-E72D297353CC}">
              <c16:uniqueId val="{00000000-D6A7-4F3D-8CF4-20C2495B795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17.91</c:v>
                </c:pt>
                <c:pt idx="1">
                  <c:v>13.38</c:v>
                </c:pt>
                <c:pt idx="2">
                  <c:v>13.05</c:v>
                </c:pt>
                <c:pt idx="3">
                  <c:v>13.03</c:v>
                </c:pt>
                <c:pt idx="4">
                  <c:v>11.82</c:v>
                </c:pt>
              </c:numCache>
            </c:numRef>
          </c:val>
          <c:extLst>
            <c:ext xmlns:c16="http://schemas.microsoft.com/office/drawing/2014/chart" uri="{C3380CC4-5D6E-409C-BE32-E72D297353CC}">
              <c16:uniqueId val="{00000001-D6A7-4F3D-8CF4-20C2495B795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3.31</c:v>
                </c:pt>
                <c:pt idx="1">
                  <c:v>-4.49</c:v>
                </c:pt>
                <c:pt idx="2">
                  <c:v>-0.1</c:v>
                </c:pt>
                <c:pt idx="3">
                  <c:v>0.85</c:v>
                </c:pt>
                <c:pt idx="4">
                  <c:v>-1.54</c:v>
                </c:pt>
              </c:numCache>
            </c:numRef>
          </c:val>
          <c:smooth val="0"/>
          <c:extLst>
            <c:ext xmlns:c16="http://schemas.microsoft.com/office/drawing/2014/chart" uri="{C3380CC4-5D6E-409C-BE32-E72D297353CC}">
              <c16:uniqueId val="{00000002-D6A7-4F3D-8CF4-20C2495B795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0.59</c:v>
                </c:pt>
                <c:pt idx="6">
                  <c:v>0</c:v>
                </c:pt>
                <c:pt idx="7">
                  <c:v>0</c:v>
                </c:pt>
                <c:pt idx="8">
                  <c:v>0</c:v>
                </c:pt>
                <c:pt idx="9">
                  <c:v>0</c:v>
                </c:pt>
              </c:numCache>
            </c:numRef>
          </c:val>
          <c:extLst>
            <c:ext xmlns:c16="http://schemas.microsoft.com/office/drawing/2014/chart" uri="{C3380CC4-5D6E-409C-BE32-E72D297353CC}">
              <c16:uniqueId val="{00000000-2E6D-4A95-B180-3B17623DF4A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6D-4A95-B180-3B17623DF4A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E6D-4A95-B180-3B17623DF4A4}"/>
            </c:ext>
          </c:extLst>
        </c:ser>
        <c:ser>
          <c:idx val="3"/>
          <c:order val="3"/>
          <c:tx>
            <c:strRef>
              <c:f>データシート!$A$30</c:f>
              <c:strCache>
                <c:ptCount val="1"/>
                <c:pt idx="0">
                  <c:v>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2E6D-4A95-B180-3B17623DF4A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0.03</c:v>
                </c:pt>
                <c:pt idx="2">
                  <c:v>#N/A</c:v>
                </c:pt>
                <c:pt idx="3">
                  <c:v>0.02</c:v>
                </c:pt>
                <c:pt idx="4">
                  <c:v>#N/A</c:v>
                </c:pt>
                <c:pt idx="5">
                  <c:v>0.03</c:v>
                </c:pt>
                <c:pt idx="6">
                  <c:v>#N/A</c:v>
                </c:pt>
                <c:pt idx="7">
                  <c:v>0.04</c:v>
                </c:pt>
                <c:pt idx="8">
                  <c:v>#N/A</c:v>
                </c:pt>
                <c:pt idx="9">
                  <c:v>0.03</c:v>
                </c:pt>
              </c:numCache>
            </c:numRef>
          </c:val>
          <c:extLst>
            <c:ext xmlns:c16="http://schemas.microsoft.com/office/drawing/2014/chart" uri="{C3380CC4-5D6E-409C-BE32-E72D297353CC}">
              <c16:uniqueId val="{00000004-2E6D-4A95-B180-3B17623DF4A4}"/>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0.35</c:v>
                </c:pt>
                <c:pt idx="2">
                  <c:v>#N/A</c:v>
                </c:pt>
                <c:pt idx="3">
                  <c:v>0.78</c:v>
                </c:pt>
                <c:pt idx="4">
                  <c:v>#N/A</c:v>
                </c:pt>
                <c:pt idx="5">
                  <c:v>0.82</c:v>
                </c:pt>
                <c:pt idx="6">
                  <c:v>#N/A</c:v>
                </c:pt>
                <c:pt idx="7">
                  <c:v>0.32</c:v>
                </c:pt>
                <c:pt idx="8">
                  <c:v>#N/A</c:v>
                </c:pt>
                <c:pt idx="9">
                  <c:v>0.19</c:v>
                </c:pt>
              </c:numCache>
            </c:numRef>
          </c:val>
          <c:extLst>
            <c:ext xmlns:c16="http://schemas.microsoft.com/office/drawing/2014/chart" uri="{C3380CC4-5D6E-409C-BE32-E72D297353CC}">
              <c16:uniqueId val="{00000005-2E6D-4A95-B180-3B17623DF4A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0.61</c:v>
                </c:pt>
                <c:pt idx="1">
                  <c:v>#N/A</c:v>
                </c:pt>
                <c:pt idx="2">
                  <c:v>#N/A</c:v>
                </c:pt>
                <c:pt idx="3">
                  <c:v>0.79</c:v>
                </c:pt>
                <c:pt idx="4">
                  <c:v>#N/A</c:v>
                </c:pt>
                <c:pt idx="5">
                  <c:v>1.73</c:v>
                </c:pt>
                <c:pt idx="6">
                  <c:v>#N/A</c:v>
                </c:pt>
                <c:pt idx="7">
                  <c:v>0.47</c:v>
                </c:pt>
                <c:pt idx="8">
                  <c:v>#N/A</c:v>
                </c:pt>
                <c:pt idx="9">
                  <c:v>0.52</c:v>
                </c:pt>
              </c:numCache>
            </c:numRef>
          </c:val>
          <c:extLst>
            <c:ext xmlns:c16="http://schemas.microsoft.com/office/drawing/2014/chart" uri="{C3380CC4-5D6E-409C-BE32-E72D297353CC}">
              <c16:uniqueId val="{00000006-2E6D-4A95-B180-3B17623DF4A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0.66</c:v>
                </c:pt>
                <c:pt idx="2">
                  <c:v>#N/A</c:v>
                </c:pt>
                <c:pt idx="3">
                  <c:v>0.64</c:v>
                </c:pt>
                <c:pt idx="4">
                  <c:v>#N/A</c:v>
                </c:pt>
                <c:pt idx="5">
                  <c:v>0.63</c:v>
                </c:pt>
                <c:pt idx="6">
                  <c:v>#N/A</c:v>
                </c:pt>
                <c:pt idx="7">
                  <c:v>1.1399999999999999</c:v>
                </c:pt>
                <c:pt idx="8">
                  <c:v>#N/A</c:v>
                </c:pt>
                <c:pt idx="9">
                  <c:v>0.62</c:v>
                </c:pt>
              </c:numCache>
            </c:numRef>
          </c:val>
          <c:extLst>
            <c:ext xmlns:c16="http://schemas.microsoft.com/office/drawing/2014/chart" uri="{C3380CC4-5D6E-409C-BE32-E72D297353CC}">
              <c16:uniqueId val="{00000007-2E6D-4A95-B180-3B17623DF4A4}"/>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0.66</c:v>
                </c:pt>
                <c:pt idx="8">
                  <c:v>#N/A</c:v>
                </c:pt>
                <c:pt idx="9">
                  <c:v>1.29</c:v>
                </c:pt>
              </c:numCache>
            </c:numRef>
          </c:val>
          <c:extLst>
            <c:ext xmlns:c16="http://schemas.microsoft.com/office/drawing/2014/chart" uri="{C3380CC4-5D6E-409C-BE32-E72D297353CC}">
              <c16:uniqueId val="{00000008-2E6D-4A95-B180-3B17623DF4A4}"/>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6.53</c:v>
                </c:pt>
                <c:pt idx="2">
                  <c:v>#N/A</c:v>
                </c:pt>
                <c:pt idx="3">
                  <c:v>6.04</c:v>
                </c:pt>
                <c:pt idx="4">
                  <c:v>#N/A</c:v>
                </c:pt>
                <c:pt idx="5">
                  <c:v>5.54</c:v>
                </c:pt>
                <c:pt idx="6">
                  <c:v>#N/A</c:v>
                </c:pt>
                <c:pt idx="7">
                  <c:v>6.03</c:v>
                </c:pt>
                <c:pt idx="8">
                  <c:v>#N/A</c:v>
                </c:pt>
                <c:pt idx="9">
                  <c:v>6.22</c:v>
                </c:pt>
              </c:numCache>
            </c:numRef>
          </c:val>
          <c:extLst>
            <c:ext xmlns:c16="http://schemas.microsoft.com/office/drawing/2014/chart" uri="{C3380CC4-5D6E-409C-BE32-E72D297353CC}">
              <c16:uniqueId val="{00000009-2E6D-4A95-B180-3B17623DF4A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918</c:v>
                </c:pt>
                <c:pt idx="5">
                  <c:v>961</c:v>
                </c:pt>
                <c:pt idx="8">
                  <c:v>997</c:v>
                </c:pt>
                <c:pt idx="11">
                  <c:v>993</c:v>
                </c:pt>
                <c:pt idx="14">
                  <c:v>977</c:v>
                </c:pt>
              </c:numCache>
            </c:numRef>
          </c:val>
          <c:extLst>
            <c:ext xmlns:c16="http://schemas.microsoft.com/office/drawing/2014/chart" uri="{C3380CC4-5D6E-409C-BE32-E72D297353CC}">
              <c16:uniqueId val="{00000000-25EF-4373-946B-5270E33FBA9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5EF-4373-946B-5270E33FBA9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5EF-4373-946B-5270E33FBA9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c:v>
                </c:pt>
                <c:pt idx="3">
                  <c:v>20</c:v>
                </c:pt>
                <c:pt idx="6">
                  <c:v>31</c:v>
                </c:pt>
                <c:pt idx="9">
                  <c:v>39</c:v>
                </c:pt>
                <c:pt idx="12">
                  <c:v>39</c:v>
                </c:pt>
              </c:numCache>
            </c:numRef>
          </c:val>
          <c:extLst>
            <c:ext xmlns:c16="http://schemas.microsoft.com/office/drawing/2014/chart" uri="{C3380CC4-5D6E-409C-BE32-E72D297353CC}">
              <c16:uniqueId val="{00000003-25EF-4373-946B-5270E33FBA9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293</c:v>
                </c:pt>
                <c:pt idx="3">
                  <c:v>286</c:v>
                </c:pt>
                <c:pt idx="6">
                  <c:v>324</c:v>
                </c:pt>
                <c:pt idx="9">
                  <c:v>267</c:v>
                </c:pt>
                <c:pt idx="12">
                  <c:v>258</c:v>
                </c:pt>
              </c:numCache>
            </c:numRef>
          </c:val>
          <c:extLst>
            <c:ext xmlns:c16="http://schemas.microsoft.com/office/drawing/2014/chart" uri="{C3380CC4-5D6E-409C-BE32-E72D297353CC}">
              <c16:uniqueId val="{00000004-25EF-4373-946B-5270E33FBA9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5EF-4373-946B-5270E33FBA9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5EF-4373-946B-5270E33FBA9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1158</c:v>
                </c:pt>
                <c:pt idx="3">
                  <c:v>1136</c:v>
                </c:pt>
                <c:pt idx="6">
                  <c:v>1081</c:v>
                </c:pt>
                <c:pt idx="9">
                  <c:v>1038</c:v>
                </c:pt>
                <c:pt idx="12">
                  <c:v>951</c:v>
                </c:pt>
              </c:numCache>
            </c:numRef>
          </c:val>
          <c:extLst>
            <c:ext xmlns:c16="http://schemas.microsoft.com/office/drawing/2014/chart" uri="{C3380CC4-5D6E-409C-BE32-E72D297353CC}">
              <c16:uniqueId val="{00000007-25EF-4373-946B-5270E33FBA9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535</c:v>
                </c:pt>
                <c:pt idx="2">
                  <c:v>#N/A</c:v>
                </c:pt>
                <c:pt idx="3">
                  <c:v>#N/A</c:v>
                </c:pt>
                <c:pt idx="4">
                  <c:v>481</c:v>
                </c:pt>
                <c:pt idx="5">
                  <c:v>#N/A</c:v>
                </c:pt>
                <c:pt idx="6">
                  <c:v>#N/A</c:v>
                </c:pt>
                <c:pt idx="7">
                  <c:v>439</c:v>
                </c:pt>
                <c:pt idx="8">
                  <c:v>#N/A</c:v>
                </c:pt>
                <c:pt idx="9">
                  <c:v>#N/A</c:v>
                </c:pt>
                <c:pt idx="10">
                  <c:v>351</c:v>
                </c:pt>
                <c:pt idx="11">
                  <c:v>#N/A</c:v>
                </c:pt>
                <c:pt idx="12">
                  <c:v>#N/A</c:v>
                </c:pt>
                <c:pt idx="13">
                  <c:v>271</c:v>
                </c:pt>
                <c:pt idx="14">
                  <c:v>#N/A</c:v>
                </c:pt>
              </c:numCache>
            </c:numRef>
          </c:val>
          <c:smooth val="0"/>
          <c:extLst>
            <c:ext xmlns:c16="http://schemas.microsoft.com/office/drawing/2014/chart" uri="{C3380CC4-5D6E-409C-BE32-E72D297353CC}">
              <c16:uniqueId val="{00000008-25EF-4373-946B-5270E33FBA9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11915</c:v>
                </c:pt>
                <c:pt idx="5">
                  <c:v>11947</c:v>
                </c:pt>
                <c:pt idx="8">
                  <c:v>12077</c:v>
                </c:pt>
                <c:pt idx="11">
                  <c:v>12089</c:v>
                </c:pt>
                <c:pt idx="14">
                  <c:v>12114</c:v>
                </c:pt>
              </c:numCache>
            </c:numRef>
          </c:val>
          <c:extLst>
            <c:ext xmlns:c16="http://schemas.microsoft.com/office/drawing/2014/chart" uri="{C3380CC4-5D6E-409C-BE32-E72D297353CC}">
              <c16:uniqueId val="{00000000-F8BF-4103-AC86-8F665FD7A3F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222</c:v>
                </c:pt>
                <c:pt idx="5">
                  <c:v>225</c:v>
                </c:pt>
                <c:pt idx="8">
                  <c:v>240</c:v>
                </c:pt>
                <c:pt idx="11">
                  <c:v>241</c:v>
                </c:pt>
                <c:pt idx="14">
                  <c:v>248</c:v>
                </c:pt>
              </c:numCache>
            </c:numRef>
          </c:val>
          <c:extLst>
            <c:ext xmlns:c16="http://schemas.microsoft.com/office/drawing/2014/chart" uri="{C3380CC4-5D6E-409C-BE32-E72D297353CC}">
              <c16:uniqueId val="{00000001-F8BF-4103-AC86-8F665FD7A3F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3451</c:v>
                </c:pt>
                <c:pt idx="5">
                  <c:v>3246</c:v>
                </c:pt>
                <c:pt idx="8">
                  <c:v>3350</c:v>
                </c:pt>
                <c:pt idx="11">
                  <c:v>6659</c:v>
                </c:pt>
                <c:pt idx="14">
                  <c:v>6606</c:v>
                </c:pt>
              </c:numCache>
            </c:numRef>
          </c:val>
          <c:extLst>
            <c:ext xmlns:c16="http://schemas.microsoft.com/office/drawing/2014/chart" uri="{C3380CC4-5D6E-409C-BE32-E72D297353CC}">
              <c16:uniqueId val="{00000002-F8BF-4103-AC86-8F665FD7A3F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8BF-4103-AC86-8F665FD7A3F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8BF-4103-AC86-8F665FD7A3F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8BF-4103-AC86-8F665FD7A3F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2522</c:v>
                </c:pt>
                <c:pt idx="3">
                  <c:v>2519</c:v>
                </c:pt>
                <c:pt idx="6">
                  <c:v>2413</c:v>
                </c:pt>
                <c:pt idx="9">
                  <c:v>2279</c:v>
                </c:pt>
                <c:pt idx="12">
                  <c:v>2276</c:v>
                </c:pt>
              </c:numCache>
            </c:numRef>
          </c:val>
          <c:extLst>
            <c:ext xmlns:c16="http://schemas.microsoft.com/office/drawing/2014/chart" uri="{C3380CC4-5D6E-409C-BE32-E72D297353CC}">
              <c16:uniqueId val="{00000006-F8BF-4103-AC86-8F665FD7A3F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213</c:v>
                </c:pt>
                <c:pt idx="3">
                  <c:v>258</c:v>
                </c:pt>
                <c:pt idx="6">
                  <c:v>311</c:v>
                </c:pt>
                <c:pt idx="9">
                  <c:v>308</c:v>
                </c:pt>
                <c:pt idx="12">
                  <c:v>288</c:v>
                </c:pt>
              </c:numCache>
            </c:numRef>
          </c:val>
          <c:extLst>
            <c:ext xmlns:c16="http://schemas.microsoft.com/office/drawing/2014/chart" uri="{C3380CC4-5D6E-409C-BE32-E72D297353CC}">
              <c16:uniqueId val="{00000007-F8BF-4103-AC86-8F665FD7A3F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3503</c:v>
                </c:pt>
                <c:pt idx="3">
                  <c:v>3360</c:v>
                </c:pt>
                <c:pt idx="6">
                  <c:v>3341</c:v>
                </c:pt>
                <c:pt idx="9">
                  <c:v>3183</c:v>
                </c:pt>
                <c:pt idx="12">
                  <c:v>3166</c:v>
                </c:pt>
              </c:numCache>
            </c:numRef>
          </c:val>
          <c:extLst>
            <c:ext xmlns:c16="http://schemas.microsoft.com/office/drawing/2014/chart" uri="{C3380CC4-5D6E-409C-BE32-E72D297353CC}">
              <c16:uniqueId val="{00000008-F8BF-4103-AC86-8F665FD7A3F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778</c:v>
                </c:pt>
                <c:pt idx="3">
                  <c:v>713</c:v>
                </c:pt>
                <c:pt idx="6">
                  <c:v>713</c:v>
                </c:pt>
                <c:pt idx="9">
                  <c:v>713</c:v>
                </c:pt>
                <c:pt idx="12">
                  <c:v>718</c:v>
                </c:pt>
              </c:numCache>
            </c:numRef>
          </c:val>
          <c:extLst>
            <c:ext xmlns:c16="http://schemas.microsoft.com/office/drawing/2014/chart" uri="{C3380CC4-5D6E-409C-BE32-E72D297353CC}">
              <c16:uniqueId val="{00000009-F8BF-4103-AC86-8F665FD7A3F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8890</c:v>
                </c:pt>
                <c:pt idx="3">
                  <c:v>8663</c:v>
                </c:pt>
                <c:pt idx="6">
                  <c:v>8583</c:v>
                </c:pt>
                <c:pt idx="9">
                  <c:v>8597</c:v>
                </c:pt>
                <c:pt idx="12">
                  <c:v>8843</c:v>
                </c:pt>
              </c:numCache>
            </c:numRef>
          </c:val>
          <c:extLst>
            <c:ext xmlns:c16="http://schemas.microsoft.com/office/drawing/2014/chart" uri="{C3380CC4-5D6E-409C-BE32-E72D297353CC}">
              <c16:uniqueId val="{0000000A-F8BF-4103-AC86-8F665FD7A3F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318</c:v>
                </c:pt>
                <c:pt idx="2">
                  <c:v>#N/A</c:v>
                </c:pt>
                <c:pt idx="3">
                  <c:v>#N/A</c:v>
                </c:pt>
                <c:pt idx="4">
                  <c:v>94</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8BF-4103-AC86-8F665FD7A3F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1063</c:v>
                </c:pt>
                <c:pt idx="1">
                  <c:v>1090</c:v>
                </c:pt>
                <c:pt idx="2">
                  <c:v>1003</c:v>
                </c:pt>
              </c:numCache>
            </c:numRef>
          </c:val>
          <c:extLst>
            <c:ext xmlns:c16="http://schemas.microsoft.com/office/drawing/2014/chart" uri="{C3380CC4-5D6E-409C-BE32-E72D297353CC}">
              <c16:uniqueId val="{00000000-A513-4706-A04B-51B97E004CF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617</c:v>
                </c:pt>
                <c:pt idx="1">
                  <c:v>617</c:v>
                </c:pt>
                <c:pt idx="2">
                  <c:v>618</c:v>
                </c:pt>
              </c:numCache>
            </c:numRef>
          </c:val>
          <c:extLst>
            <c:ext xmlns:c16="http://schemas.microsoft.com/office/drawing/2014/chart" uri="{C3380CC4-5D6E-409C-BE32-E72D297353CC}">
              <c16:uniqueId val="{00000001-A513-4706-A04B-51B97E004CF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2383</c:v>
                </c:pt>
                <c:pt idx="1">
                  <c:v>5665</c:v>
                </c:pt>
                <c:pt idx="2">
                  <c:v>5703</c:v>
                </c:pt>
              </c:numCache>
            </c:numRef>
          </c:val>
          <c:extLst>
            <c:ext xmlns:c16="http://schemas.microsoft.com/office/drawing/2014/chart" uri="{C3380CC4-5D6E-409C-BE32-E72D297353CC}">
              <c16:uniqueId val="{00000002-A513-4706-A04B-51B97E004CF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{40B61DB7-4891-4E7B-A71A-4801EE3BAC7C}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5CE0-4C36-A0E3-AE44812BB6E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{604A931F-254B-4832-A1F1-16C637C9021F}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E0-4C36-A0E3-AE44812BB6E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{DD469F7F-4115-41F2-96FF-C43926151FEC}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E0-4C36-A0E3-AE44812BB6E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{80CCCB51-3ADA-46F7-AE78-5BC4E3AD1143}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E0-4C36-A0E3-AE44812BB6E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{9EE5D822-5F76-4E91-9EFC-20C5FD6ABEFE}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E0-4C36-A0E3-AE44812BB6E8}"/>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{B2FAA5B4-DFEF-4537-86BA-3DD67E240A94}</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5CE0-4C36-A0E3-AE44812BB6E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{7F52D9D9-C4A1-455D-BFD5-D14947276371}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5CE0-4C36-A0E3-AE44812BB6E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{22B89479-4FE1-41E7-98FA-DBC0FCF15901}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5CE0-4C36-A0E3-AE44812BB6E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{8D75B37C-5DD2-4712-AB59-1EE7F7133CAD}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5CE0-4C36-A0E3-AE44812BB6E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58.8</c:v>
                </c:pt>
                <c:pt idx="16">
                  <c:v>59.3</c:v>
                </c:pt>
                <c:pt idx="24">
                  <c:v>60.8</c:v>
                </c:pt>
                <c:pt idx="32">
                  <c:v>62</c:v>
                </c:pt>
              </c:numCache>
            </c:numRef>
          </c:xVal>
          <c:yVal>
            <c:numRef>
              <c:f>公会計指標分析・財政指標組合せ分析表!$BP$51:$DC$51</c:f>
              <c:numCache>
                <c:formatCode>#,##0.0;"▲ "#,##0.0</c:formatCode>
                <c:ptCount val="40"/>
                <c:pt idx="8">
                  <c:v>1.3</c:v>
                </c:pt>
              </c:numCache>
            </c:numRef>
          </c:yVal>
          <c:smooth val="0"/>
          <c:extLst>
            <c:ext xmlns:c16="http://schemas.microsoft.com/office/drawing/2014/chart" uri="{C3380CC4-5D6E-409C-BE32-E72D297353CC}">
              <c16:uniqueId val="{00000009-5CE0-4C36-A0E3-AE44812BB6E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{F2D93A20-8E0B-42CA-AAF9-3683348BEFEC}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5CE0-4C36-A0E3-AE44812BB6E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{4323A685-CED5-4DAE-B769-54792E12795F}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E0-4C36-A0E3-AE44812BB6E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{0997BC67-5F18-446C-AB77-219A367C8D4D}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E0-4C36-A0E3-AE44812BB6E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{717A3820-7155-4FCC-983B-850082089C48}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E0-4C36-A0E3-AE44812BB6E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{28D2E218-B7F0-4993-82AA-6A82D69622BA}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E0-4C36-A0E3-AE44812BB6E8}"/>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{E05733C1-5998-45E7-8B45-B4E1C4B81903}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5CE0-4C36-A0E3-AE44812BB6E8}"/>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{8F8CB5C9-D0E0-4699-A020-0917E4683F00}</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5CE0-4C36-A0E3-AE44812BB6E8}"/>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{6A062FC7-3A1F-4B56-9087-0672580EF577}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5CE0-4C36-A0E3-AE44812BB6E8}"/>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{98B4D65B-E5FE-4FAF-82A6-4288102E45A2}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5CE0-4C36-A0E3-AE44812BB6E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56.1</c:v>
                </c:pt>
                <c:pt idx="16">
                  <c:v>58.1</c:v>
                </c:pt>
                <c:pt idx="24">
                  <c:v>59.4</c:v>
                </c:pt>
                <c:pt idx="32">
                  <c:v>60.7</c:v>
                </c:pt>
              </c:numCache>
            </c:numRef>
          </c:xVal>
          <c:yVal>
            <c:numRef>
              <c:f>公会計指標分析・財政指標組合せ分析表!$BP$55:$DC$55</c:f>
              <c:numCache>
                <c:formatCode>#,##0.0;"▲ "#,##0.0</c:formatCode>
                <c:ptCount val="40"/>
                <c:pt idx="8">
                  <c:v>21</c:v>
                </c:pt>
                <c:pt idx="16">
                  <c:v>20.2</c:v>
                </c:pt>
                <c:pt idx="24">
                  <c:v>18.3</c:v>
                </c:pt>
                <c:pt idx="32">
                  <c:v>20.3</c:v>
                </c:pt>
              </c:numCache>
            </c:numRef>
          </c:yVal>
          <c:smooth val="0"/>
          <c:extLst>
            <c:ext xmlns:c16="http://schemas.microsoft.com/office/drawing/2014/chart" uri="{C3380CC4-5D6E-409C-BE32-E72D297353CC}">
              <c16:uniqueId val="{00000013-5CE0-4C36-A0E3-AE44812BB6E8}"/>
            </c:ext>
          </c:extLst>
        </c:ser>
        <c:dLbls>
          <c:showLegendKey val="0"/>
          <c:showVal val="1"/>
          <c:showCatName val="0"/>
          <c:showSerName val="0"/>
          <c:showPercent val="0"/>
          <c:showBubbleSize val="0"/>
        </c:dLbls>
        <c:axId val="46179840"/>
        <c:axId val="46181760"/>
      </c:scatterChart>
      <c:valAx>
        <c:axId val="46179840"/>
        <c:scaling>
          <c:orientation val="minMax"/>
          <c:max val="61.1"/>
          <c:min val="55.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3.1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{C9B8E82C-26EC-47F1-92B7-BE5C3AA6EB9A}</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3F9A-4EF5-8097-AB2E2E4A47B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{79F7571F-1B82-40E8-999B-2A0E70FEEEBA}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F9A-4EF5-8097-AB2E2E4A47B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{93930049-F235-4A38-92D5-F632BCEDC43C}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F9A-4EF5-8097-AB2E2E4A47B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{8DF889A4-6746-4B78-B22A-EC0101E3F61E}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F9A-4EF5-8097-AB2E2E4A47B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{BF878431-C47D-4F34-BBBF-5A2905D63F12}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F9A-4EF5-8097-AB2E2E4A47BC}"/>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{28E66B0C-0AAC-422E-9493-6694646E5B1F}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3F9A-4EF5-8097-AB2E2E4A47BC}"/>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{4016CE5D-D226-402F-B65A-E6F291B0AC80}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3F9A-4EF5-8097-AB2E2E4A47B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{3C0B8F7B-5C9B-4BAA-B7DA-0D8380DC1969}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3F9A-4EF5-8097-AB2E2E4A47B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{CDE11D6A-5B74-4703-9442-CF61C4DAFEE8}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3F9A-4EF5-8097-AB2E2E4A47B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7.4</c:v>
                </c:pt>
                <c:pt idx="16">
                  <c:v>6.8</c:v>
                </c:pt>
                <c:pt idx="24">
                  <c:v>5.8</c:v>
                </c:pt>
                <c:pt idx="32">
                  <c:v>4.8</c:v>
                </c:pt>
              </c:numCache>
            </c:numRef>
          </c:xVal>
          <c:yVal>
            <c:numRef>
              <c:f>公会計指標分析・財政指標組合せ分析表!$BP$73:$DC$73</c:f>
              <c:numCache>
                <c:formatCode>#,##0.0;"▲ "#,##0.0</c:formatCode>
                <c:ptCount val="40"/>
                <c:pt idx="0">
                  <c:v>4.4000000000000004</c:v>
                </c:pt>
                <c:pt idx="8">
                  <c:v>1.3</c:v>
                </c:pt>
              </c:numCache>
            </c:numRef>
          </c:yVal>
          <c:smooth val="0"/>
          <c:extLst>
            <c:ext xmlns:c16="http://schemas.microsoft.com/office/drawing/2014/chart" uri="{C3380CC4-5D6E-409C-BE32-E72D297353CC}">
              <c16:uniqueId val="{00000009-3F9A-4EF5-8097-AB2E2E4A47B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{AC46D4C9-BF4E-4DC1-8223-6A6CF87DDF78}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3F9A-4EF5-8097-AB2E2E4A47B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{9587B422-65CB-4B17-9A88-9C7622FE11D5}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F9A-4EF5-8097-AB2E2E4A47B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{5DDF0408-D3CA-4044-BED9-775AB88E6239}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F9A-4EF5-8097-AB2E2E4A47B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{9824F199-0EDE-4AE9-97AD-3C5CFED7C8DD}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F9A-4EF5-8097-AB2E2E4A47B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{B396A1D3-B6E1-4E11-8E29-13558F0059D5}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F9A-4EF5-8097-AB2E2E4A47BC}"/>
                </c:ext>
              </c:extLst>
            </c:dLbl>
            <c:dLbl>
              <c:idx val="8"/>
              <c:layout>
                <c:manualLayout>
                  <c:x val="0"/>
                  <c:y val="-6.4545207331700091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{ECF967DB-4A32-49A2-B511-59CCDA4021B5}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3F9A-4EF5-8097-AB2E2E4A47BC}"/>
                </c:ext>
              </c:extLst>
            </c:dLbl>
            <c:dLbl>
              <c:idx val="16"/>
              <c:layout>
                <c:manualLayout>
                  <c:x val="0"/>
                  <c:y val="6.4545207331699892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{5C56E787-71C7-4116-BC5D-B795A1F963D9}</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3F9A-4EF5-8097-AB2E2E4A47BC}"/>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{69135E47-15A9-44C3-99ED-8C4280AB1355}</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3F9A-4EF5-8097-AB2E2E4A47BC}"/>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{13019CEB-5440-457E-AA33-BD2940ECBE69}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3F9A-4EF5-8097-AB2E2E4A47B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c:ext xmlns:c16="http://schemas.microsoft.com/office/drawing/2014/chart" uri="{C3380CC4-5D6E-409C-BE32-E72D297353CC}">
              <c16:uniqueId val="{00000013-3F9A-4EF5-8097-AB2E2E4A47BC}"/>
            </c:ext>
          </c:extLst>
        </c:ser>
        <c:dLbls>
          <c:showLegendKey val="0"/>
          <c:showVal val="1"/>
          <c:showCatName val="0"/>
          <c:showSerName val="0"/>
          <c:showPercent val="0"/>
          <c:showBubbleSize val="0"/>
        </c:dLbls>
        <c:axId val="84219776"/>
        <c:axId val="84234240"/>
      </c:scatterChart>
      <c:valAx>
        <c:axId val="84219776"/>
        <c:scaling>
          <c:orientation val="minMax"/>
          <c:max val="8.6"/>
          <c:min val="6.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3.12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全額算入公債費等に計上される臨時財政対策債の発行が続いている中、建設事業に係る元利償還金等が減少しているため、結果として実質公債費比率の分子は減少傾向で推移してきた。</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今後においては、公共施設の老朽化対策などにより、借入額の増加が見込まれるが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町債の借入れについては、原則交付税措置のあるものに限るとともに、実施事業の規模等を十分精査し、その借入額を抑制していく。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該当なし</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solidFill>
                <a:schemeClr val="dk1"/>
              </a:solidFill>
              <a:effectLst/>
              <a:latin typeface="+mn-lt"/>
              <a:ea typeface="+mn-ea"/>
              <a:cs typeface="+mn-cs"/>
            </a:rPr>
            <a:t>　</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は、地方債残高や債務負担行為に基づく支出予定額の増などの要因があり、将来負担額は増加したものの、充当可能財源等がそれを上回るため、前年度に引き続き将来負担比率の分子はマイナスとなっている。しかし、今後、公共施設の老朽化などにより、借入額は増加する見込みである。それに伴い、将来負担比率における分子も増加するものと思われ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安定した財政運営を行っていくため、将来負担比率の動向には注視していく必要があ</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数値を悪化させないためにも、基金繰入れに依存しない自律的な財政運営に努め、充当可能基金を減少させないように努める。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大阪府熊取町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寄附の増など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による増加要因はあったものの、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財源調整による財政調整基金の取崩し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くまとりふるさと応援基金から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老人憩の家維持管理事業などへの取崩しにより、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調整基金について、少子高齢化に伴う扶助費や繰出金が今後も増加していくことが予測されることから、持続可能な行政運営をめざし、「第３次行財政構造改革プラン・アクションプログラム」に基づき、公共施設の統廃合を含めた抜本的な改革に取り組んで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くまとりふるさと応援基金：住民、法人その他団体との協働による定住魅力のあるまちづくりを推進。</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公共施設整備基金：公共施設整備事業を円滑かつ効率的に行うための財源確保。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くまとり防災基金：災害に強い安全なまちづくりを推進し、災害発生時に応急対策及び復旧に要する経費の財源に充てる。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墓地基金：町墓苑設置に係る町債等の償還及び供用開始後の管理を円滑かつ効率的に行う。</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産業活性化基金：中小企業者等の円滑な資金調達のための財源及び商工業・農業を含む産業活性化を図るための事業実施に必要な財源に充てる。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くまとりふるさと応援基金：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くまとり防災基金創設の原資として取崩したため減少。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公共施設整備基金：利子積立及び一般財源から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をおこなったため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くまとり防災基金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：基金を創設したため皆増。</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墓地基金：墓苑の管理経費の財源として取崩した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産業活性化基金：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起業者向けの補助などをおこなったため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共施設整備基金：公共施設等を取り巻く社会状況は大きく変化しているなかで、将来世代に渡る長期的な視点を持ち、状況に応じた統廃合など公共施設整備事業を円滑かつ効率的に行えるよう財源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財源調整による減少</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財政調整基金の取り崩しに依存しない財政運営を行えるよう、町税徴収率の向上などによる自主財源の確保に努めるとともに、「第３次行財政構造改革プラン・アクションプログラム」に掲げる改革項目を着実に実行し、歳出の抑制等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利子積立による増加。</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将来にわたる町財政の健全な運営に資するため、</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地方債の償還計画等を踏まえ、町債の償還に必要な財源の確保に努める。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9" name="テキスト ボックス 38"/>
        <xdr:cNvSpPr txBox="1"/>
      </xdr:nvSpPr>
      <xdr:spPr>
        <a:xfrm>
          <a:off x="419100" y="25749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内平均値と同水準となっている。老朽化が進んでいる施設が多くなってきており、公共施設等総合管理計画に基づき、施設の統廃合や、老朽化した施設について長寿命化を進めていくなど、公共施設等の適正管理に努め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8" name="直線コネクタ 57"/>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9" name="テキスト ボックス 58"/>
        <xdr:cNvSpPr txBox="1"/>
      </xdr:nvSpPr>
      <xdr:spPr>
        <a:xfrm>
          <a:off x="795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0" name="直線コネクタ 59"/>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1" name="テキスト ボックス 60"/>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2" name="直線コネクタ 61"/>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3" name="テキスト ボックス 62"/>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4" name="直線コネクタ 63"/>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5" name="テキスト ボックス 64"/>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9" name="直線コネクタ 68"/>
        <xdr:cNvCxnSpPr/>
      </xdr:nvCxnSpPr>
      <xdr:spPr>
        <a:xfrm flipV="1">
          <a:off x="4760595" y="4602480"/>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70" name="有形固定資産減価償却率最小値テキスト"/>
        <xdr:cNvSpPr txBox="1"/>
      </xdr:nvSpPr>
      <xdr:spPr>
        <a:xfrm>
          <a:off x="4813300" y="5685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71" name="直線コネクタ 70"/>
        <xdr:cNvCxnSpPr/>
      </xdr:nvCxnSpPr>
      <xdr:spPr>
        <a:xfrm>
          <a:off x="46736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2" name="有形固定資産減価償却率最大値テキスト"/>
        <xdr:cNvSpPr txBox="1"/>
      </xdr:nvSpPr>
      <xdr:spPr>
        <a:xfrm>
          <a:off x="4813300" y="4377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3" name="直線コネクタ 72"/>
        <xdr:cNvCxnSpPr/>
      </xdr:nvCxnSpPr>
      <xdr:spPr>
        <a:xfrm>
          <a:off x="4673600" y="460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60215</xdr:rowOff>
    </xdr:from>
    <xdr:ext cx="405111" cy="259045"/>
    <xdr:sp macro="" textlink="">
      <xdr:nvSpPr>
        <xdr:cNvPr id="74" name="有形固定資産減価償却率平均値テキスト"/>
        <xdr:cNvSpPr txBox="1"/>
      </xdr:nvSpPr>
      <xdr:spPr>
        <a:xfrm>
          <a:off x="4813300" y="4860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5" name="フローチャート: 判断 74"/>
        <xdr:cNvSpPr/>
      </xdr:nvSpPr>
      <xdr:spPr>
        <a:xfrm>
          <a:off x="4711700" y="500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6" name="フローチャート: 判断 75"/>
        <xdr:cNvSpPr/>
      </xdr:nvSpPr>
      <xdr:spPr>
        <a:xfrm>
          <a:off x="4000500" y="498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7" name="フローチャート: 判断 76"/>
        <xdr:cNvSpPr/>
      </xdr:nvSpPr>
      <xdr:spPr>
        <a:xfrm>
          <a:off x="3238500" y="495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8" name="フローチャート: 判断 77"/>
        <xdr:cNvSpPr/>
      </xdr:nvSpPr>
      <xdr:spPr>
        <a:xfrm>
          <a:off x="2476500" y="491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9" name="フローチャート: 判断 78"/>
        <xdr:cNvSpPr/>
      </xdr:nvSpPr>
      <xdr:spPr>
        <a:xfrm>
          <a:off x="1714500" y="485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85" name="楕円 84"/>
        <xdr:cNvSpPr/>
      </xdr:nvSpPr>
      <xdr:spPr>
        <a:xfrm>
          <a:off x="4711700" y="503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43832</xdr:rowOff>
    </xdr:from>
    <xdr:ext cx="405111" cy="259045"/>
    <xdr:sp macro="" textlink="">
      <xdr:nvSpPr>
        <xdr:cNvPr id="86" name="有形固定資産減価償却率該当値テキスト"/>
        <xdr:cNvSpPr txBox="1"/>
      </xdr:nvSpPr>
      <xdr:spPr>
        <a:xfrm>
          <a:off x="4813300" y="5015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39497</xdr:rowOff>
    </xdr:from>
    <xdr:to>
      <xdr:col>19</xdr:col>
      <xdr:colOff>187325</xdr:colOff>
      <xdr:row>29</xdr:row>
      <xdr:rowOff>141097</xdr:rowOff>
    </xdr:to>
    <xdr:sp macro="" textlink="">
      <xdr:nvSpPr>
        <xdr:cNvPr id="87" name="楕円 86"/>
        <xdr:cNvSpPr/>
      </xdr:nvSpPr>
      <xdr:spPr>
        <a:xfrm>
          <a:off x="4000500" y="501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90297</xdr:rowOff>
    </xdr:from>
    <xdr:to>
      <xdr:col>23</xdr:col>
      <xdr:colOff>85725</xdr:colOff>
      <xdr:row>29</xdr:row>
      <xdr:rowOff>116205</xdr:rowOff>
    </xdr:to>
    <xdr:cxnSp macro="">
      <xdr:nvCxnSpPr>
        <xdr:cNvPr id="88" name="直線コネクタ 87"/>
        <xdr:cNvCxnSpPr/>
      </xdr:nvCxnSpPr>
      <xdr:spPr>
        <a:xfrm>
          <a:off x="4051300" y="5062347"/>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7112</xdr:rowOff>
    </xdr:from>
    <xdr:to>
      <xdr:col>15</xdr:col>
      <xdr:colOff>187325</xdr:colOff>
      <xdr:row>29</xdr:row>
      <xdr:rowOff>108712</xdr:rowOff>
    </xdr:to>
    <xdr:sp macro="" textlink="">
      <xdr:nvSpPr>
        <xdr:cNvPr id="89" name="楕円 88"/>
        <xdr:cNvSpPr/>
      </xdr:nvSpPr>
      <xdr:spPr>
        <a:xfrm>
          <a:off x="3238500" y="497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57912</xdr:rowOff>
    </xdr:from>
    <xdr:to>
      <xdr:col>19</xdr:col>
      <xdr:colOff>136525</xdr:colOff>
      <xdr:row>29</xdr:row>
      <xdr:rowOff>90297</xdr:rowOff>
    </xdr:to>
    <xdr:cxnSp macro="">
      <xdr:nvCxnSpPr>
        <xdr:cNvPr id="90" name="直線コネクタ 89"/>
        <xdr:cNvCxnSpPr/>
      </xdr:nvCxnSpPr>
      <xdr:spPr>
        <a:xfrm>
          <a:off x="3289300" y="5029962"/>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167767</xdr:rowOff>
    </xdr:from>
    <xdr:to>
      <xdr:col>11</xdr:col>
      <xdr:colOff>187325</xdr:colOff>
      <xdr:row>29</xdr:row>
      <xdr:rowOff>97917</xdr:rowOff>
    </xdr:to>
    <xdr:sp macro="" textlink="">
      <xdr:nvSpPr>
        <xdr:cNvPr id="91" name="楕円 90"/>
        <xdr:cNvSpPr/>
      </xdr:nvSpPr>
      <xdr:spPr>
        <a:xfrm>
          <a:off x="2476500" y="496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47117</xdr:rowOff>
    </xdr:from>
    <xdr:to>
      <xdr:col>15</xdr:col>
      <xdr:colOff>136525</xdr:colOff>
      <xdr:row>29</xdr:row>
      <xdr:rowOff>57912</xdr:rowOff>
    </xdr:to>
    <xdr:cxnSp macro="">
      <xdr:nvCxnSpPr>
        <xdr:cNvPr id="92" name="直線コネクタ 91"/>
        <xdr:cNvCxnSpPr/>
      </xdr:nvCxnSpPr>
      <xdr:spPr>
        <a:xfrm>
          <a:off x="2527300" y="501916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127398</xdr:rowOff>
    </xdr:from>
    <xdr:ext cx="405111" cy="259045"/>
    <xdr:sp macro="" textlink="">
      <xdr:nvSpPr>
        <xdr:cNvPr id="93" name="n_1aveValue有形固定資産減価償却率"/>
        <xdr:cNvSpPr txBox="1"/>
      </xdr:nvSpPr>
      <xdr:spPr>
        <a:xfrm>
          <a:off x="3836044" y="475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99331</xdr:rowOff>
    </xdr:from>
    <xdr:ext cx="405111" cy="259045"/>
    <xdr:sp macro="" textlink="">
      <xdr:nvSpPr>
        <xdr:cNvPr id="94" name="n_2aveValue有形固定資産減価償却率"/>
        <xdr:cNvSpPr txBox="1"/>
      </xdr:nvSpPr>
      <xdr:spPr>
        <a:xfrm>
          <a:off x="3086744" y="4728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56151</xdr:rowOff>
    </xdr:from>
    <xdr:ext cx="405111" cy="259045"/>
    <xdr:sp macro="" textlink="">
      <xdr:nvSpPr>
        <xdr:cNvPr id="95" name="n_3aveValue有形固定資産減価償却率"/>
        <xdr:cNvSpPr txBox="1"/>
      </xdr:nvSpPr>
      <xdr:spPr>
        <a:xfrm>
          <a:off x="2324744" y="46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6" name="n_4aveValue有形固定資産減価償却率"/>
        <xdr:cNvSpPr txBox="1"/>
      </xdr:nvSpPr>
      <xdr:spPr>
        <a:xfrm>
          <a:off x="1562744" y="4627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132224</xdr:rowOff>
    </xdr:from>
    <xdr:ext cx="405111" cy="259045"/>
    <xdr:sp macro="" textlink="">
      <xdr:nvSpPr>
        <xdr:cNvPr id="97" name="n_1mainValue有形固定資産減価償却率"/>
        <xdr:cNvSpPr txBox="1"/>
      </xdr:nvSpPr>
      <xdr:spPr>
        <a:xfrm>
          <a:off x="3836044" y="5104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99839</xdr:rowOff>
    </xdr:from>
    <xdr:ext cx="405111" cy="259045"/>
    <xdr:sp macro="" textlink="">
      <xdr:nvSpPr>
        <xdr:cNvPr id="98" name="n_2mainValue有形固定資産減価償却率"/>
        <xdr:cNvSpPr txBox="1"/>
      </xdr:nvSpPr>
      <xdr:spPr>
        <a:xfrm>
          <a:off x="3086744" y="5071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89044</xdr:rowOff>
    </xdr:from>
    <xdr:ext cx="405111" cy="259045"/>
    <xdr:sp macro="" textlink="">
      <xdr:nvSpPr>
        <xdr:cNvPr id="99" name="n_3mainValue有形固定資産減価償却率"/>
        <xdr:cNvSpPr txBox="1"/>
      </xdr:nvSpPr>
      <xdr:spPr>
        <a:xfrm>
          <a:off x="2324744" y="5061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0" name="正方形/長方形 99"/>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1" name="正方形/長方形 100"/>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2" name="正方形/長方形 101"/>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[ 473.0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3" name="正方形/長方形 102"/>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4" name="正方形/長方形 103"/>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5" name="正方形/長方形 104"/>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6" name="正方形/長方形 105"/>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7" name="正方形/長方形 106"/>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8" name="正方形/長方形 107"/>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9" name="正方形/長方形 108"/>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0" name="正方形/長方形 109"/>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1" name="正方形/長方形 110"/>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2" name="テキスト ボックス 111"/>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分子となる将来負担額について、過去に整備した施設にかかる町債の償還が進んでおり、債務償還比率は、類似団体内平均値を少し下回っているが、今後、ごみ処理施設広域化などに係る建設事業債が増加していくことが予測される。</a:t>
          </a:r>
        </a:p>
        <a:p>
          <a:r>
            <a:rPr kumimoji="1" lang="ja-JP" altLang="en-US" sz="1100">
              <a:latin typeface="ＭＳ Ｐゴシック" panose="020B0600070205080204" pitchFamily="50" charset="-128"/>
              <a:ea typeface="ＭＳ Ｐゴシック" panose="020B0600070205080204" pitchFamily="50" charset="-128"/>
            </a:rPr>
            <a:t>　安定した財政運営を行っていくため、基金繰入に依存しない自律的な財政運営に努め、経常一般財源等の増加を目指すとともに充当可能基金を減少させないように努める。</a:t>
          </a:r>
        </a:p>
      </xdr:txBody>
    </xdr:sp>
    <xdr:clientData/>
  </xdr:twoCellAnchor>
  <xdr:oneCellAnchor>
    <xdr:from>
      <xdr:col>57</xdr:col>
      <xdr:colOff>111125</xdr:colOff>
      <xdr:row>23</xdr:row>
      <xdr:rowOff>47625</xdr:rowOff>
    </xdr:from>
    <xdr:ext cx="349839" cy="225703"/>
    <xdr:sp macro="" textlink="">
      <xdr:nvSpPr>
        <xdr:cNvPr id="113" name="テキスト ボックス 112"/>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4" name="直線コネクタ 113"/>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5" name="テキスト ボックス 114"/>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6" name="直線コネクタ 115"/>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7" name="テキスト ボックス 116"/>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8" name="直線コネクタ 117"/>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19" name="テキスト ボックス 118"/>
        <xdr:cNvSpPr txBox="1"/>
      </xdr:nvSpPr>
      <xdr:spPr>
        <a:xfrm>
          <a:off x="10756676" y="55270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0" name="直線コネクタ 119"/>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1" name="テキスト ボックス 120"/>
        <xdr:cNvSpPr txBox="1"/>
      </xdr:nvSpPr>
      <xdr:spPr>
        <a:xfrm>
          <a:off x="10756676" y="51671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2" name="直線コネクタ 121"/>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3" name="テキスト ボックス 122"/>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4" name="直線コネクタ 123"/>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5" name="テキスト ボックス 124"/>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6" name="直線コネクタ 12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7"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8" name="直線コネクタ 127"/>
        <xdr:cNvCxnSpPr/>
      </xdr:nvCxnSpPr>
      <xdr:spPr>
        <a:xfrm flipV="1">
          <a:off x="14793595" y="4541308"/>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29" name="債務償還比率最小値テキスト"/>
        <xdr:cNvSpPr txBox="1"/>
      </xdr:nvSpPr>
      <xdr:spPr>
        <a:xfrm>
          <a:off x="14846300" y="574820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0" name="直線コネクタ 129"/>
        <xdr:cNvCxnSpPr/>
      </xdr:nvCxnSpPr>
      <xdr:spPr>
        <a:xfrm>
          <a:off x="14706600" y="5744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1"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2" name="直線コネクタ 131"/>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3" name="債務償還比率平均値テキスト"/>
        <xdr:cNvSpPr txBox="1"/>
      </xdr:nvSpPr>
      <xdr:spPr>
        <a:xfrm>
          <a:off x="14846300" y="49047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4" name="フローチャート: 判断 133"/>
        <xdr:cNvSpPr/>
      </xdr:nvSpPr>
      <xdr:spPr>
        <a:xfrm>
          <a:off x="14744700" y="492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5" name="フローチャート: 判断 134"/>
        <xdr:cNvSpPr/>
      </xdr:nvSpPr>
      <xdr:spPr>
        <a:xfrm>
          <a:off x="14033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6" name="フローチャート: 判断 135"/>
        <xdr:cNvSpPr/>
      </xdr:nvSpPr>
      <xdr:spPr>
        <a:xfrm>
          <a:off x="13271500" y="4916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7" name="フローチャート: 判断 136"/>
        <xdr:cNvSpPr/>
      </xdr:nvSpPr>
      <xdr:spPr>
        <a:xfrm>
          <a:off x="12509500" y="492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8" name="フローチャート: 判断 137"/>
        <xdr:cNvSpPr/>
      </xdr:nvSpPr>
      <xdr:spPr>
        <a:xfrm>
          <a:off x="11747500" y="485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9" name="テキスト ボックス 138"/>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0" name="テキスト ボックス 139"/>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1" name="テキスト ボックス 140"/>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2" name="テキスト ボックス 141"/>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3" name="テキスト ボックス 142"/>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30311</xdr:rowOff>
    </xdr:from>
    <xdr:to>
      <xdr:col>76</xdr:col>
      <xdr:colOff>73025</xdr:colOff>
      <xdr:row>28</xdr:row>
      <xdr:rowOff>131911</xdr:rowOff>
    </xdr:to>
    <xdr:sp macro="" textlink="">
      <xdr:nvSpPr>
        <xdr:cNvPr id="144" name="楕円 143"/>
        <xdr:cNvSpPr/>
      </xdr:nvSpPr>
      <xdr:spPr>
        <a:xfrm>
          <a:off x="14744700" y="483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53188</xdr:rowOff>
    </xdr:from>
    <xdr:ext cx="469744" cy="259045"/>
    <xdr:sp macro="" textlink="">
      <xdr:nvSpPr>
        <xdr:cNvPr id="145" name="債務償還比率該当値テキスト"/>
        <xdr:cNvSpPr txBox="1"/>
      </xdr:nvSpPr>
      <xdr:spPr>
        <a:xfrm>
          <a:off x="14846300" y="468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31174</xdr:rowOff>
    </xdr:from>
    <xdr:to>
      <xdr:col>72</xdr:col>
      <xdr:colOff>123825</xdr:colOff>
      <xdr:row>28</xdr:row>
      <xdr:rowOff>132774</xdr:rowOff>
    </xdr:to>
    <xdr:sp macro="" textlink="">
      <xdr:nvSpPr>
        <xdr:cNvPr id="146" name="楕円 145"/>
        <xdr:cNvSpPr/>
      </xdr:nvSpPr>
      <xdr:spPr>
        <a:xfrm>
          <a:off x="14033500" y="483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81111</xdr:rowOff>
    </xdr:from>
    <xdr:to>
      <xdr:col>76</xdr:col>
      <xdr:colOff>22225</xdr:colOff>
      <xdr:row>28</xdr:row>
      <xdr:rowOff>81974</xdr:rowOff>
    </xdr:to>
    <xdr:cxnSp macro="">
      <xdr:nvCxnSpPr>
        <xdr:cNvPr id="147" name="直線コネクタ 146"/>
        <xdr:cNvCxnSpPr/>
      </xdr:nvCxnSpPr>
      <xdr:spPr>
        <a:xfrm flipV="1">
          <a:off x="14084300" y="4881711"/>
          <a:ext cx="711200" cy="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17691</xdr:rowOff>
    </xdr:from>
    <xdr:to>
      <xdr:col>68</xdr:col>
      <xdr:colOff>123825</xdr:colOff>
      <xdr:row>29</xdr:row>
      <xdr:rowOff>119291</xdr:rowOff>
    </xdr:to>
    <xdr:sp macro="" textlink="">
      <xdr:nvSpPr>
        <xdr:cNvPr id="148" name="楕円 147"/>
        <xdr:cNvSpPr/>
      </xdr:nvSpPr>
      <xdr:spPr>
        <a:xfrm>
          <a:off x="13271500" y="498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81974</xdr:rowOff>
    </xdr:from>
    <xdr:to>
      <xdr:col>72</xdr:col>
      <xdr:colOff>73025</xdr:colOff>
      <xdr:row>29</xdr:row>
      <xdr:rowOff>68491</xdr:rowOff>
    </xdr:to>
    <xdr:cxnSp macro="">
      <xdr:nvCxnSpPr>
        <xdr:cNvPr id="149" name="直線コネクタ 148"/>
        <xdr:cNvCxnSpPr/>
      </xdr:nvCxnSpPr>
      <xdr:spPr>
        <a:xfrm flipV="1">
          <a:off x="13322300" y="4882574"/>
          <a:ext cx="762000" cy="15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163856</xdr:rowOff>
    </xdr:from>
    <xdr:to>
      <xdr:col>64</xdr:col>
      <xdr:colOff>123825</xdr:colOff>
      <xdr:row>30</xdr:row>
      <xdr:rowOff>94006</xdr:rowOff>
    </xdr:to>
    <xdr:sp macro="" textlink="">
      <xdr:nvSpPr>
        <xdr:cNvPr id="150" name="楕円 149"/>
        <xdr:cNvSpPr/>
      </xdr:nvSpPr>
      <xdr:spPr>
        <a:xfrm>
          <a:off x="12509500" y="5135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68491</xdr:rowOff>
    </xdr:from>
    <xdr:to>
      <xdr:col>68</xdr:col>
      <xdr:colOff>73025</xdr:colOff>
      <xdr:row>30</xdr:row>
      <xdr:rowOff>43206</xdr:rowOff>
    </xdr:to>
    <xdr:cxnSp macro="">
      <xdr:nvCxnSpPr>
        <xdr:cNvPr id="151" name="直線コネクタ 150"/>
        <xdr:cNvCxnSpPr/>
      </xdr:nvCxnSpPr>
      <xdr:spPr>
        <a:xfrm flipV="1">
          <a:off x="12560300" y="5040541"/>
          <a:ext cx="762000" cy="146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168055</xdr:rowOff>
    </xdr:from>
    <xdr:to>
      <xdr:col>60</xdr:col>
      <xdr:colOff>123825</xdr:colOff>
      <xdr:row>29</xdr:row>
      <xdr:rowOff>98205</xdr:rowOff>
    </xdr:to>
    <xdr:sp macro="" textlink="">
      <xdr:nvSpPr>
        <xdr:cNvPr id="152" name="楕円 151"/>
        <xdr:cNvSpPr/>
      </xdr:nvSpPr>
      <xdr:spPr>
        <a:xfrm>
          <a:off x="11747500" y="49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47405</xdr:rowOff>
    </xdr:from>
    <xdr:to>
      <xdr:col>64</xdr:col>
      <xdr:colOff>73025</xdr:colOff>
      <xdr:row>30</xdr:row>
      <xdr:rowOff>43206</xdr:rowOff>
    </xdr:to>
    <xdr:cxnSp macro="">
      <xdr:nvCxnSpPr>
        <xdr:cNvPr id="153" name="直線コネクタ 152"/>
        <xdr:cNvCxnSpPr/>
      </xdr:nvCxnSpPr>
      <xdr:spPr>
        <a:xfrm>
          <a:off x="11798300" y="5019455"/>
          <a:ext cx="762000" cy="16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4" name="n_1aveValue債務償還比率"/>
        <xdr:cNvSpPr txBox="1"/>
      </xdr:nvSpPr>
      <xdr:spPr>
        <a:xfrm>
          <a:off x="13836727" y="500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62412</xdr:rowOff>
    </xdr:from>
    <xdr:ext cx="469744" cy="259045"/>
    <xdr:sp macro="" textlink="">
      <xdr:nvSpPr>
        <xdr:cNvPr id="155" name="n_2aveValue債務償還比率"/>
        <xdr:cNvSpPr txBox="1"/>
      </xdr:nvSpPr>
      <xdr:spPr>
        <a:xfrm>
          <a:off x="13087427" y="469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74718</xdr:rowOff>
    </xdr:from>
    <xdr:ext cx="469744" cy="259045"/>
    <xdr:sp macro="" textlink="">
      <xdr:nvSpPr>
        <xdr:cNvPr id="156" name="n_3aveValue債務償還比率"/>
        <xdr:cNvSpPr txBox="1"/>
      </xdr:nvSpPr>
      <xdr:spPr>
        <a:xfrm>
          <a:off x="12325427" y="470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5558</xdr:rowOff>
    </xdr:from>
    <xdr:ext cx="469744" cy="259045"/>
    <xdr:sp macro="" textlink="">
      <xdr:nvSpPr>
        <xdr:cNvPr id="157" name="n_4aveValue債務償還比率"/>
        <xdr:cNvSpPr txBox="1"/>
      </xdr:nvSpPr>
      <xdr:spPr>
        <a:xfrm>
          <a:off x="11563427" y="463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149301</xdr:rowOff>
    </xdr:from>
    <xdr:ext cx="469744" cy="259045"/>
    <xdr:sp macro="" textlink="">
      <xdr:nvSpPr>
        <xdr:cNvPr id="158" name="n_1mainValue債務償還比率"/>
        <xdr:cNvSpPr txBox="1"/>
      </xdr:nvSpPr>
      <xdr:spPr>
        <a:xfrm>
          <a:off x="13836727" y="460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110418</xdr:rowOff>
    </xdr:from>
    <xdr:ext cx="469744" cy="259045"/>
    <xdr:sp macro="" textlink="">
      <xdr:nvSpPr>
        <xdr:cNvPr id="159" name="n_2mainValue債務償還比率"/>
        <xdr:cNvSpPr txBox="1"/>
      </xdr:nvSpPr>
      <xdr:spPr>
        <a:xfrm>
          <a:off x="13087427" y="5082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85133</xdr:rowOff>
    </xdr:from>
    <xdr:ext cx="469744" cy="259045"/>
    <xdr:sp macro="" textlink="">
      <xdr:nvSpPr>
        <xdr:cNvPr id="160" name="n_3mainValue債務償還比率"/>
        <xdr:cNvSpPr txBox="1"/>
      </xdr:nvSpPr>
      <xdr:spPr>
        <a:xfrm>
          <a:off x="12325427" y="522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89332</xdr:rowOff>
    </xdr:from>
    <xdr:ext cx="469744" cy="259045"/>
    <xdr:sp macro="" textlink="">
      <xdr:nvSpPr>
        <xdr:cNvPr id="161" name="n_4mainValue債務償還比率"/>
        <xdr:cNvSpPr txBox="1"/>
      </xdr:nvSpPr>
      <xdr:spPr>
        <a:xfrm>
          <a:off x="11563427" y="506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2" name="正方形/長方形 161"/>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3" name="正方形/長方形 162"/>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4" name="テキスト ボックス 163"/>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5" name="テキスト ボックス 164"/>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6" name="テキスト ボックス 165"/>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7" name="テキスト ボックス 166"/>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2" name="【道路】&#10;有形固定資産減価償却率平均値テキスト"/>
        <xdr:cNvSpPr txBox="1"/>
      </xdr:nvSpPr>
      <xdr:spPr>
        <a:xfrm>
          <a:off x="4673600" y="6469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73" name="楕円 72"/>
        <xdr:cNvSpPr/>
      </xdr:nvSpPr>
      <xdr:spPr>
        <a:xfrm>
          <a:off x="4584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143527</xdr:rowOff>
    </xdr:from>
    <xdr:ext cx="405111" cy="259045"/>
    <xdr:sp macro="" textlink="">
      <xdr:nvSpPr>
        <xdr:cNvPr id="74" name="【道路】&#10;有形固定資産減価償却率該当値テキスト"/>
        <xdr:cNvSpPr txBox="1"/>
      </xdr:nvSpPr>
      <xdr:spPr>
        <a:xfrm>
          <a:off x="4673600"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101600</xdr:rowOff>
    </xdr:from>
    <xdr:to>
      <xdr:col>20</xdr:col>
      <xdr:colOff>38100</xdr:colOff>
      <xdr:row>38</xdr:row>
      <xdr:rowOff>31750</xdr:rowOff>
    </xdr:to>
    <xdr:sp macro="" textlink="">
      <xdr:nvSpPr>
        <xdr:cNvPr id="75" name="楕円 74"/>
        <xdr:cNvSpPr/>
      </xdr:nvSpPr>
      <xdr:spPr>
        <a:xfrm>
          <a:off x="3746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152400</xdr:rowOff>
    </xdr:from>
    <xdr:to>
      <xdr:col>24</xdr:col>
      <xdr:colOff>63500</xdr:colOff>
      <xdr:row>38</xdr:row>
      <xdr:rowOff>0</xdr:rowOff>
    </xdr:to>
    <xdr:cxnSp macro="">
      <xdr:nvCxnSpPr>
        <xdr:cNvPr id="76" name="直線コネクタ 75"/>
        <xdr:cNvCxnSpPr/>
      </xdr:nvCxnSpPr>
      <xdr:spPr>
        <a:xfrm>
          <a:off x="3797300" y="64960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76835</xdr:rowOff>
    </xdr:from>
    <xdr:to>
      <xdr:col>15</xdr:col>
      <xdr:colOff>101600</xdr:colOff>
      <xdr:row>38</xdr:row>
      <xdr:rowOff>6985</xdr:rowOff>
    </xdr:to>
    <xdr:sp macro="" textlink="">
      <xdr:nvSpPr>
        <xdr:cNvPr id="77" name="楕円 76"/>
        <xdr:cNvSpPr/>
      </xdr:nvSpPr>
      <xdr:spPr>
        <a:xfrm>
          <a:off x="2857500" y="6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127635</xdr:rowOff>
    </xdr:from>
    <xdr:to>
      <xdr:col>19</xdr:col>
      <xdr:colOff>177800</xdr:colOff>
      <xdr:row>37</xdr:row>
      <xdr:rowOff>152400</xdr:rowOff>
    </xdr:to>
    <xdr:cxnSp macro="">
      <xdr:nvCxnSpPr>
        <xdr:cNvPr id="78" name="直線コネクタ 77"/>
        <xdr:cNvCxnSpPr/>
      </xdr:nvCxnSpPr>
      <xdr:spPr>
        <a:xfrm>
          <a:off x="2908300" y="647128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27305</xdr:rowOff>
    </xdr:from>
    <xdr:to>
      <xdr:col>10</xdr:col>
      <xdr:colOff>165100</xdr:colOff>
      <xdr:row>37</xdr:row>
      <xdr:rowOff>128905</xdr:rowOff>
    </xdr:to>
    <xdr:sp macro="" textlink="">
      <xdr:nvSpPr>
        <xdr:cNvPr id="79" name="楕円 78"/>
        <xdr:cNvSpPr/>
      </xdr:nvSpPr>
      <xdr:spPr>
        <a:xfrm>
          <a:off x="1968500" y="637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78105</xdr:rowOff>
    </xdr:from>
    <xdr:to>
      <xdr:col>15</xdr:col>
      <xdr:colOff>50800</xdr:colOff>
      <xdr:row>37</xdr:row>
      <xdr:rowOff>127635</xdr:rowOff>
    </xdr:to>
    <xdr:cxnSp macro="">
      <xdr:nvCxnSpPr>
        <xdr:cNvPr id="80" name="直線コネクタ 79"/>
        <xdr:cNvCxnSpPr/>
      </xdr:nvCxnSpPr>
      <xdr:spPr>
        <a:xfrm>
          <a:off x="2019300" y="642175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24782</xdr:rowOff>
    </xdr:from>
    <xdr:ext cx="405111" cy="259045"/>
    <xdr:sp macro="" textlink="">
      <xdr:nvSpPr>
        <xdr:cNvPr id="81" name="n_1aveValue【道路】&#10;有形固定資産減価償却率"/>
        <xdr:cNvSpPr txBox="1"/>
      </xdr:nvSpPr>
      <xdr:spPr>
        <a:xfrm>
          <a:off x="35820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22877</xdr:rowOff>
    </xdr:from>
    <xdr:ext cx="405111" cy="259045"/>
    <xdr:sp macro="" textlink="">
      <xdr:nvSpPr>
        <xdr:cNvPr id="82" name="n_2aveValue【道路】&#10;有形固定資産減価償却率"/>
        <xdr:cNvSpPr txBox="1"/>
      </xdr:nvSpPr>
      <xdr:spPr>
        <a:xfrm>
          <a:off x="2705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150512</xdr:rowOff>
    </xdr:from>
    <xdr:ext cx="405111" cy="259045"/>
    <xdr:sp macro="" textlink="">
      <xdr:nvSpPr>
        <xdr:cNvPr id="83" name="n_3aveValue【道路】&#10;有形固定資産減価償却率"/>
        <xdr:cNvSpPr txBox="1"/>
      </xdr:nvSpPr>
      <xdr:spPr>
        <a:xfrm>
          <a:off x="18167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4"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48277</xdr:rowOff>
    </xdr:from>
    <xdr:ext cx="405111" cy="259045"/>
    <xdr:sp macro="" textlink="">
      <xdr:nvSpPr>
        <xdr:cNvPr id="85" name="n_1mainValue【道路】&#10;有形固定資産減価償却率"/>
        <xdr:cNvSpPr txBox="1"/>
      </xdr:nvSpPr>
      <xdr:spPr>
        <a:xfrm>
          <a:off x="35820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23512</xdr:rowOff>
    </xdr:from>
    <xdr:ext cx="405111" cy="259045"/>
    <xdr:sp macro="" textlink="">
      <xdr:nvSpPr>
        <xdr:cNvPr id="86" name="n_2mainValue【道路】&#10;有形固定資産減価償却率"/>
        <xdr:cNvSpPr txBox="1"/>
      </xdr:nvSpPr>
      <xdr:spPr>
        <a:xfrm>
          <a:off x="2705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145432</xdr:rowOff>
    </xdr:from>
    <xdr:ext cx="405111" cy="259045"/>
    <xdr:sp macro="" textlink="">
      <xdr:nvSpPr>
        <xdr:cNvPr id="87" name="n_3mainValue【道路】&#10;有形固定資産減価償却率"/>
        <xdr:cNvSpPr txBox="1"/>
      </xdr:nvSpPr>
      <xdr:spPr>
        <a:xfrm>
          <a:off x="1816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8" name="正方形/長方形 8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9" name="正方形/長方形 8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0" name="正方形/長方形 8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1" name="正方形/長方形 9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2" name="正方形/長方形 9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3" name="正方形/長方形 9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4" name="正方形/長方形 9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5" name="正方形/長方形 9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6" name="テキスト ボックス 95"/>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7" name="直線コネクタ 9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8" name="直線コネクタ 97"/>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9" name="テキスト ボックス 98"/>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0" name="直線コネクタ 99"/>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1" name="テキスト ボックス 100"/>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2" name="直線コネクタ 10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3" name="テキスト ボックス 10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4" name="直線コネクタ 103"/>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5" name="テキスト ボックス 104"/>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6" name="直線コネクタ 105"/>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7" name="テキスト ボックス 106"/>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9" name="テキスト ボックス 10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1" name="直線コネクタ 110"/>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2"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3" name="直線コネクタ 112"/>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4"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5" name="直線コネクタ 114"/>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6"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17" name="フローチャート: 判断 116"/>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18" name="フローチャート: 判断 117"/>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19" name="フローチャート: 判断 118"/>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0" name="フローチャート: 判断 119"/>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1" name="フローチャート: 判断 120"/>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25133</xdr:rowOff>
    </xdr:from>
    <xdr:to>
      <xdr:col>55</xdr:col>
      <xdr:colOff>50800</xdr:colOff>
      <xdr:row>41</xdr:row>
      <xdr:rowOff>126733</xdr:rowOff>
    </xdr:to>
    <xdr:sp macro="" textlink="">
      <xdr:nvSpPr>
        <xdr:cNvPr id="127" name="楕円 126"/>
        <xdr:cNvSpPr/>
      </xdr:nvSpPr>
      <xdr:spPr>
        <a:xfrm>
          <a:off x="10426700" y="705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111510</xdr:rowOff>
    </xdr:from>
    <xdr:ext cx="469744" cy="259045"/>
    <xdr:sp macro="" textlink="">
      <xdr:nvSpPr>
        <xdr:cNvPr id="128" name="【道路】&#10;一人当たり延長該当値テキスト"/>
        <xdr:cNvSpPr txBox="1"/>
      </xdr:nvSpPr>
      <xdr:spPr>
        <a:xfrm>
          <a:off x="10515600" y="6969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27305</xdr:rowOff>
    </xdr:from>
    <xdr:to>
      <xdr:col>50</xdr:col>
      <xdr:colOff>165100</xdr:colOff>
      <xdr:row>41</xdr:row>
      <xdr:rowOff>128905</xdr:rowOff>
    </xdr:to>
    <xdr:sp macro="" textlink="">
      <xdr:nvSpPr>
        <xdr:cNvPr id="129" name="楕円 128"/>
        <xdr:cNvSpPr/>
      </xdr:nvSpPr>
      <xdr:spPr>
        <a:xfrm>
          <a:off x="9588500" y="7056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75933</xdr:rowOff>
    </xdr:from>
    <xdr:to>
      <xdr:col>55</xdr:col>
      <xdr:colOff>0</xdr:colOff>
      <xdr:row>41</xdr:row>
      <xdr:rowOff>78105</xdr:rowOff>
    </xdr:to>
    <xdr:cxnSp macro="">
      <xdr:nvCxnSpPr>
        <xdr:cNvPr id="130" name="直線コネクタ 129"/>
        <xdr:cNvCxnSpPr/>
      </xdr:nvCxnSpPr>
      <xdr:spPr>
        <a:xfrm flipV="1">
          <a:off x="9639300" y="7105383"/>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28601</xdr:rowOff>
    </xdr:from>
    <xdr:to>
      <xdr:col>46</xdr:col>
      <xdr:colOff>38100</xdr:colOff>
      <xdr:row>41</xdr:row>
      <xdr:rowOff>130201</xdr:rowOff>
    </xdr:to>
    <xdr:sp macro="" textlink="">
      <xdr:nvSpPr>
        <xdr:cNvPr id="131" name="楕円 130"/>
        <xdr:cNvSpPr/>
      </xdr:nvSpPr>
      <xdr:spPr>
        <a:xfrm>
          <a:off x="8699500" y="705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78105</xdr:rowOff>
    </xdr:from>
    <xdr:to>
      <xdr:col>50</xdr:col>
      <xdr:colOff>114300</xdr:colOff>
      <xdr:row>41</xdr:row>
      <xdr:rowOff>79401</xdr:rowOff>
    </xdr:to>
    <xdr:cxnSp macro="">
      <xdr:nvCxnSpPr>
        <xdr:cNvPr id="132" name="直線コネクタ 131"/>
        <xdr:cNvCxnSpPr/>
      </xdr:nvCxnSpPr>
      <xdr:spPr>
        <a:xfrm flipV="1">
          <a:off x="8750300" y="7107555"/>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28943</xdr:rowOff>
    </xdr:from>
    <xdr:to>
      <xdr:col>41</xdr:col>
      <xdr:colOff>101600</xdr:colOff>
      <xdr:row>41</xdr:row>
      <xdr:rowOff>130543</xdr:rowOff>
    </xdr:to>
    <xdr:sp macro="" textlink="">
      <xdr:nvSpPr>
        <xdr:cNvPr id="133" name="楕円 132"/>
        <xdr:cNvSpPr/>
      </xdr:nvSpPr>
      <xdr:spPr>
        <a:xfrm>
          <a:off x="7810500" y="705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79401</xdr:rowOff>
    </xdr:from>
    <xdr:to>
      <xdr:col>45</xdr:col>
      <xdr:colOff>177800</xdr:colOff>
      <xdr:row>41</xdr:row>
      <xdr:rowOff>79743</xdr:rowOff>
    </xdr:to>
    <xdr:cxnSp macro="">
      <xdr:nvCxnSpPr>
        <xdr:cNvPr id="134" name="直線コネクタ 133"/>
        <xdr:cNvCxnSpPr/>
      </xdr:nvCxnSpPr>
      <xdr:spPr>
        <a:xfrm flipV="1">
          <a:off x="7861300" y="7108851"/>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35"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36"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37"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38"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120032</xdr:rowOff>
    </xdr:from>
    <xdr:ext cx="469744" cy="259045"/>
    <xdr:sp macro="" textlink="">
      <xdr:nvSpPr>
        <xdr:cNvPr id="139" name="n_1mainValue【道路】&#10;一人当たり延長"/>
        <xdr:cNvSpPr txBox="1"/>
      </xdr:nvSpPr>
      <xdr:spPr>
        <a:xfrm>
          <a:off x="9391727" y="714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121328</xdr:rowOff>
    </xdr:from>
    <xdr:ext cx="469744" cy="259045"/>
    <xdr:sp macro="" textlink="">
      <xdr:nvSpPr>
        <xdr:cNvPr id="140" name="n_2mainValue【道路】&#10;一人当たり延長"/>
        <xdr:cNvSpPr txBox="1"/>
      </xdr:nvSpPr>
      <xdr:spPr>
        <a:xfrm>
          <a:off x="8515427" y="715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121670</xdr:rowOff>
    </xdr:from>
    <xdr:ext cx="469744" cy="259045"/>
    <xdr:sp macro="" textlink="">
      <xdr:nvSpPr>
        <xdr:cNvPr id="141" name="n_3mainValue【道路】&#10;一人当たり延長"/>
        <xdr:cNvSpPr txBox="1"/>
      </xdr:nvSpPr>
      <xdr:spPr>
        <a:xfrm>
          <a:off x="7626427" y="715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2" name="正方形/長方形 14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3" name="正方形/長方形 14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4" name="正方形/長方形 14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5" name="正方形/長方形 14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6" name="正方形/長方形 14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7" name="正方形/長方形 14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8" name="正方形/長方形 14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正方形/長方形 14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0" name="テキスト ボックス 14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1" name="直線コネクタ 15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2" name="テキスト ボックス 151"/>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3" name="直線コネクタ 15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4" name="テキスト ボックス 153"/>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5" name="直線コネクタ 15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6" name="テキスト ボックス 15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7" name="直線コネクタ 15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8" name="テキスト ボックス 15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9" name="直線コネクタ 15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0" name="テキスト ボックス 15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1" name="直線コネクタ 16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2" name="テキスト ボックス 16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3" name="直線コネクタ 16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4" name="テキスト ボックス 163"/>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6"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67" name="直線コネクタ 166"/>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68"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69" name="直線コネクタ 168"/>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0"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1" name="直線コネクタ 170"/>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72951</xdr:rowOff>
    </xdr:from>
    <xdr:ext cx="405111" cy="259045"/>
    <xdr:sp macro="" textlink="">
      <xdr:nvSpPr>
        <xdr:cNvPr id="172" name="【橋りょう・トンネル】&#10;有形固定資産減価償却率平均値テキスト"/>
        <xdr:cNvSpPr txBox="1"/>
      </xdr:nvSpPr>
      <xdr:spPr>
        <a:xfrm>
          <a:off x="4673600" y="10359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3" name="フローチャート: 判断 172"/>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74" name="フローチャート: 判断 173"/>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75" name="フローチャート: 判断 174"/>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76" name="フローチャート: 判断 175"/>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77" name="フローチャート: 判断 176"/>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8" name="テキスト ボックス 17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9" name="テキスト ボックス 17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0" name="テキスト ボックス 17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1" name="テキスト ボックス 18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2" name="テキスト ボックス 18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81462</xdr:rowOff>
    </xdr:from>
    <xdr:to>
      <xdr:col>24</xdr:col>
      <xdr:colOff>114300</xdr:colOff>
      <xdr:row>60</xdr:row>
      <xdr:rowOff>11612</xdr:rowOff>
    </xdr:to>
    <xdr:sp macro="" textlink="">
      <xdr:nvSpPr>
        <xdr:cNvPr id="183" name="楕円 182"/>
        <xdr:cNvSpPr/>
      </xdr:nvSpPr>
      <xdr:spPr>
        <a:xfrm>
          <a:off x="45847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104339</xdr:rowOff>
    </xdr:from>
    <xdr:ext cx="405111" cy="259045"/>
    <xdr:sp macro="" textlink="">
      <xdr:nvSpPr>
        <xdr:cNvPr id="184" name="【橋りょう・トンネル】&#10;有形固定資産減価償却率該当値テキスト"/>
        <xdr:cNvSpPr txBox="1"/>
      </xdr:nvSpPr>
      <xdr:spPr>
        <a:xfrm>
          <a:off x="4673600" y="10048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127181</xdr:rowOff>
    </xdr:from>
    <xdr:to>
      <xdr:col>20</xdr:col>
      <xdr:colOff>38100</xdr:colOff>
      <xdr:row>60</xdr:row>
      <xdr:rowOff>57331</xdr:rowOff>
    </xdr:to>
    <xdr:sp macro="" textlink="">
      <xdr:nvSpPr>
        <xdr:cNvPr id="185" name="楕円 184"/>
        <xdr:cNvSpPr/>
      </xdr:nvSpPr>
      <xdr:spPr>
        <a:xfrm>
          <a:off x="3746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132262</xdr:rowOff>
    </xdr:from>
    <xdr:to>
      <xdr:col>24</xdr:col>
      <xdr:colOff>63500</xdr:colOff>
      <xdr:row>60</xdr:row>
      <xdr:rowOff>6531</xdr:rowOff>
    </xdr:to>
    <xdr:cxnSp macro="">
      <xdr:nvCxnSpPr>
        <xdr:cNvPr id="186" name="直線コネクタ 185"/>
        <xdr:cNvCxnSpPr/>
      </xdr:nvCxnSpPr>
      <xdr:spPr>
        <a:xfrm flipV="1">
          <a:off x="3797300" y="10247812"/>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101056</xdr:rowOff>
    </xdr:from>
    <xdr:to>
      <xdr:col>15</xdr:col>
      <xdr:colOff>101600</xdr:colOff>
      <xdr:row>60</xdr:row>
      <xdr:rowOff>31206</xdr:rowOff>
    </xdr:to>
    <xdr:sp macro="" textlink="">
      <xdr:nvSpPr>
        <xdr:cNvPr id="187" name="楕円 186"/>
        <xdr:cNvSpPr/>
      </xdr:nvSpPr>
      <xdr:spPr>
        <a:xfrm>
          <a:off x="28575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151856</xdr:rowOff>
    </xdr:from>
    <xdr:to>
      <xdr:col>19</xdr:col>
      <xdr:colOff>177800</xdr:colOff>
      <xdr:row>60</xdr:row>
      <xdr:rowOff>6531</xdr:rowOff>
    </xdr:to>
    <xdr:cxnSp macro="">
      <xdr:nvCxnSpPr>
        <xdr:cNvPr id="188" name="直線コネクタ 187"/>
        <xdr:cNvCxnSpPr/>
      </xdr:nvCxnSpPr>
      <xdr:spPr>
        <a:xfrm>
          <a:off x="2908300" y="102674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123916</xdr:rowOff>
    </xdr:from>
    <xdr:to>
      <xdr:col>10</xdr:col>
      <xdr:colOff>165100</xdr:colOff>
      <xdr:row>60</xdr:row>
      <xdr:rowOff>54066</xdr:rowOff>
    </xdr:to>
    <xdr:sp macro="" textlink="">
      <xdr:nvSpPr>
        <xdr:cNvPr id="189" name="楕円 188"/>
        <xdr:cNvSpPr/>
      </xdr:nvSpPr>
      <xdr:spPr>
        <a:xfrm>
          <a:off x="1968500" y="102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151856</xdr:rowOff>
    </xdr:from>
    <xdr:to>
      <xdr:col>15</xdr:col>
      <xdr:colOff>50800</xdr:colOff>
      <xdr:row>60</xdr:row>
      <xdr:rowOff>3266</xdr:rowOff>
    </xdr:to>
    <xdr:cxnSp macro="">
      <xdr:nvCxnSpPr>
        <xdr:cNvPr id="190" name="直線コネクタ 189"/>
        <xdr:cNvCxnSpPr/>
      </xdr:nvCxnSpPr>
      <xdr:spPr>
        <a:xfrm flipV="1">
          <a:off x="2019300" y="1026740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162758</xdr:rowOff>
    </xdr:from>
    <xdr:ext cx="405111" cy="259045"/>
    <xdr:sp macro="" textlink="">
      <xdr:nvSpPr>
        <xdr:cNvPr id="191" name="n_1aveValue【橋りょう・トンネル】&#10;有形固定資産減価償却率"/>
        <xdr:cNvSpPr txBox="1"/>
      </xdr:nvSpPr>
      <xdr:spPr>
        <a:xfrm>
          <a:off x="3582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136633</xdr:rowOff>
    </xdr:from>
    <xdr:ext cx="405111" cy="259045"/>
    <xdr:sp macro="" textlink="">
      <xdr:nvSpPr>
        <xdr:cNvPr id="192" name="n_2aveValue【橋りょう・トンネル】&#10;有形固定資産減価償却率"/>
        <xdr:cNvSpPr txBox="1"/>
      </xdr:nvSpPr>
      <xdr:spPr>
        <a:xfrm>
          <a:off x="2705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193"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194"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73858</xdr:rowOff>
    </xdr:from>
    <xdr:ext cx="405111" cy="259045"/>
    <xdr:sp macro="" textlink="">
      <xdr:nvSpPr>
        <xdr:cNvPr id="195" name="n_1mainValue【橋りょう・トンネル】&#10;有形固定資産減価償却率"/>
        <xdr:cNvSpPr txBox="1"/>
      </xdr:nvSpPr>
      <xdr:spPr>
        <a:xfrm>
          <a:off x="35820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47733</xdr:rowOff>
    </xdr:from>
    <xdr:ext cx="405111" cy="259045"/>
    <xdr:sp macro="" textlink="">
      <xdr:nvSpPr>
        <xdr:cNvPr id="196" name="n_2mainValue【橋りょう・トンネル】&#10;有形固定資産減価償却率"/>
        <xdr:cNvSpPr txBox="1"/>
      </xdr:nvSpPr>
      <xdr:spPr>
        <a:xfrm>
          <a:off x="2705744" y="999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70593</xdr:rowOff>
    </xdr:from>
    <xdr:ext cx="405111" cy="259045"/>
    <xdr:sp macro="" textlink="">
      <xdr:nvSpPr>
        <xdr:cNvPr id="197" name="n_3mainValue【橋りょう・トンネル】&#10;有形固定資産減価償却率"/>
        <xdr:cNvSpPr txBox="1"/>
      </xdr:nvSpPr>
      <xdr:spPr>
        <a:xfrm>
          <a:off x="1816744" y="1001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8" name="正方形/長方形 1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9" name="正方形/長方形 1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0" name="正方形/長方形 1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1" name="正方形/長方形 2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2" name="正方形/長方形 2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3" name="正方形/長方形 2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4" name="正方形/長方形 2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5" name="正方形/長方形 2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6" name="テキスト ボックス 2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7" name="直線コネクタ 2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8" name="直線コネクタ 20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9" name="テキスト ボックス 20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0" name="直線コネクタ 20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1" name="テキスト ボックス 210"/>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2" name="直線コネクタ 21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13" name="テキスト ボックス 212"/>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4" name="直線コネクタ 21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5" name="テキスト ボックス 214"/>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6" name="直線コネクタ 21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7" name="テキスト ボックス 216"/>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8" name="直線コネクタ 21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9" name="テキスト ボックス 21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0" name="直線コネクタ 21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1" name="テキスト ボックス 22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23" name="直線コネクタ 222"/>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24"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25" name="直線コネクタ 224"/>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26"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27" name="直線コネクタ 226"/>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28"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29" name="フローチャート: 判断 228"/>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0" name="フローチャート: 判断 229"/>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31" name="フローチャート: 判断 230"/>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32" name="フローチャート: 判断 231"/>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33" name="フローチャート: 判断 232"/>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4" name="テキスト ボックス 23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5" name="テキスト ボックス 23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6" name="テキスト ボックス 23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7" name="テキスト ボックス 23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8" name="テキスト ボックス 23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75011</xdr:rowOff>
    </xdr:from>
    <xdr:to>
      <xdr:col>55</xdr:col>
      <xdr:colOff>50800</xdr:colOff>
      <xdr:row>65</xdr:row>
      <xdr:rowOff>5161</xdr:rowOff>
    </xdr:to>
    <xdr:sp macro="" textlink="">
      <xdr:nvSpPr>
        <xdr:cNvPr id="239" name="楕円 238"/>
        <xdr:cNvSpPr/>
      </xdr:nvSpPr>
      <xdr:spPr>
        <a:xfrm>
          <a:off x="10426700" y="1104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0" name="【橋りょう・トンネル】&#10;一人当たり有形固定資産（償却資産）額該当値テキスト"/>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75431</xdr:rowOff>
    </xdr:from>
    <xdr:to>
      <xdr:col>50</xdr:col>
      <xdr:colOff>165100</xdr:colOff>
      <xdr:row>65</xdr:row>
      <xdr:rowOff>5581</xdr:rowOff>
    </xdr:to>
    <xdr:sp macro="" textlink="">
      <xdr:nvSpPr>
        <xdr:cNvPr id="241" name="楕円 240"/>
        <xdr:cNvSpPr/>
      </xdr:nvSpPr>
      <xdr:spPr>
        <a:xfrm>
          <a:off x="9588500" y="1104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125811</xdr:rowOff>
    </xdr:from>
    <xdr:to>
      <xdr:col>55</xdr:col>
      <xdr:colOff>0</xdr:colOff>
      <xdr:row>64</xdr:row>
      <xdr:rowOff>126231</xdr:rowOff>
    </xdr:to>
    <xdr:cxnSp macro="">
      <xdr:nvCxnSpPr>
        <xdr:cNvPr id="242" name="直線コネクタ 241"/>
        <xdr:cNvCxnSpPr/>
      </xdr:nvCxnSpPr>
      <xdr:spPr>
        <a:xfrm flipV="1">
          <a:off x="9639300" y="11098611"/>
          <a:ext cx="8382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75447</xdr:rowOff>
    </xdr:from>
    <xdr:to>
      <xdr:col>46</xdr:col>
      <xdr:colOff>38100</xdr:colOff>
      <xdr:row>65</xdr:row>
      <xdr:rowOff>5597</xdr:rowOff>
    </xdr:to>
    <xdr:sp macro="" textlink="">
      <xdr:nvSpPr>
        <xdr:cNvPr id="243" name="楕円 242"/>
        <xdr:cNvSpPr/>
      </xdr:nvSpPr>
      <xdr:spPr>
        <a:xfrm>
          <a:off x="8699500" y="1104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126231</xdr:rowOff>
    </xdr:from>
    <xdr:to>
      <xdr:col>50</xdr:col>
      <xdr:colOff>114300</xdr:colOff>
      <xdr:row>64</xdr:row>
      <xdr:rowOff>126247</xdr:rowOff>
    </xdr:to>
    <xdr:cxnSp macro="">
      <xdr:nvCxnSpPr>
        <xdr:cNvPr id="244" name="直線コネクタ 243"/>
        <xdr:cNvCxnSpPr/>
      </xdr:nvCxnSpPr>
      <xdr:spPr>
        <a:xfrm flipV="1">
          <a:off x="8750300" y="11099031"/>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75717</xdr:rowOff>
    </xdr:from>
    <xdr:to>
      <xdr:col>41</xdr:col>
      <xdr:colOff>101600</xdr:colOff>
      <xdr:row>65</xdr:row>
      <xdr:rowOff>5867</xdr:rowOff>
    </xdr:to>
    <xdr:sp macro="" textlink="">
      <xdr:nvSpPr>
        <xdr:cNvPr id="245" name="楕円 244"/>
        <xdr:cNvSpPr/>
      </xdr:nvSpPr>
      <xdr:spPr>
        <a:xfrm>
          <a:off x="7810500" y="110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126247</xdr:rowOff>
    </xdr:from>
    <xdr:to>
      <xdr:col>45</xdr:col>
      <xdr:colOff>177800</xdr:colOff>
      <xdr:row>64</xdr:row>
      <xdr:rowOff>126517</xdr:rowOff>
    </xdr:to>
    <xdr:cxnSp macro="">
      <xdr:nvCxnSpPr>
        <xdr:cNvPr id="246" name="直線コネクタ 245"/>
        <xdr:cNvCxnSpPr/>
      </xdr:nvCxnSpPr>
      <xdr:spPr>
        <a:xfrm flipV="1">
          <a:off x="7861300" y="11099047"/>
          <a:ext cx="889000" cy="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47"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48"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49"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50"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168158</xdr:rowOff>
    </xdr:from>
    <xdr:ext cx="534377" cy="259045"/>
    <xdr:sp macro="" textlink="">
      <xdr:nvSpPr>
        <xdr:cNvPr id="251" name="n_1mainValue【橋りょう・トンネル】&#10;一人当たり有形固定資産（償却資産）額"/>
        <xdr:cNvSpPr txBox="1"/>
      </xdr:nvSpPr>
      <xdr:spPr>
        <a:xfrm>
          <a:off x="9359411" y="1114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168174</xdr:rowOff>
    </xdr:from>
    <xdr:ext cx="534377" cy="259045"/>
    <xdr:sp macro="" textlink="">
      <xdr:nvSpPr>
        <xdr:cNvPr id="252" name="n_2mainValue【橋りょう・トンネル】&#10;一人当たり有形固定資産（償却資産）額"/>
        <xdr:cNvSpPr txBox="1"/>
      </xdr:nvSpPr>
      <xdr:spPr>
        <a:xfrm>
          <a:off x="8483111" y="1114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168444</xdr:rowOff>
    </xdr:from>
    <xdr:ext cx="534377" cy="259045"/>
    <xdr:sp macro="" textlink="">
      <xdr:nvSpPr>
        <xdr:cNvPr id="253" name="n_3mainValue【橋りょう・トンネル】&#10;一人当たり有形固定資産（償却資産）額"/>
        <xdr:cNvSpPr txBox="1"/>
      </xdr:nvSpPr>
      <xdr:spPr>
        <a:xfrm>
          <a:off x="7594111" y="1114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4" name="正方形/長方形 25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5" name="正方形/長方形 25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6" name="正方形/長方形 25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7" name="正方形/長方形 25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8" name="正方形/長方形 25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9" name="正方形/長方形 25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0" name="正方形/長方形 25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1" name="正方形/長方形 26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2" name="テキスト ボックス 26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3" name="直線コネクタ 26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4" name="テキスト ボックス 26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65" name="直線コネクタ 26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66" name="テキスト ボックス 26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7" name="直線コネクタ 26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8" name="テキスト ボックス 26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9" name="直線コネクタ 26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0" name="テキスト ボックス 26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1" name="直線コネクタ 27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2" name="テキスト ボックス 27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73" name="直線コネクタ 27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74" name="テキスト ボックス 27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75" name="直線コネクタ 27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76" name="テキスト ボックス 27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7" name="直線コネクタ 27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79" name="直線コネクタ 278"/>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1" name="直線コネクタ 28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82"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83" name="直線コネクタ 282"/>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84"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85" name="フローチャート: 判断 284"/>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86" name="フローチャート: 判断 285"/>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87" name="フローチャート: 判断 286"/>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288" name="フローチャート: 判断 287"/>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289" name="フローチャート: 判断 288"/>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0" name="テキスト ボックス 28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1" name="テキスト ボックス 29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2" name="テキスト ボックス 29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3" name="テキスト ボックス 29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4" name="テキスト ボックス 29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127726</xdr:rowOff>
    </xdr:from>
    <xdr:to>
      <xdr:col>24</xdr:col>
      <xdr:colOff>114300</xdr:colOff>
      <xdr:row>80</xdr:row>
      <xdr:rowOff>57876</xdr:rowOff>
    </xdr:to>
    <xdr:sp macro="" textlink="">
      <xdr:nvSpPr>
        <xdr:cNvPr id="295" name="楕円 294"/>
        <xdr:cNvSpPr/>
      </xdr:nvSpPr>
      <xdr:spPr>
        <a:xfrm>
          <a:off x="4584700" y="1367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150603</xdr:rowOff>
    </xdr:from>
    <xdr:ext cx="405111" cy="259045"/>
    <xdr:sp macro="" textlink="">
      <xdr:nvSpPr>
        <xdr:cNvPr id="296" name="【公営住宅】&#10;有形固定資産減価償却率該当値テキスト"/>
        <xdr:cNvSpPr txBox="1"/>
      </xdr:nvSpPr>
      <xdr:spPr>
        <a:xfrm>
          <a:off x="4673600" y="1352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91802</xdr:rowOff>
    </xdr:from>
    <xdr:to>
      <xdr:col>20</xdr:col>
      <xdr:colOff>38100</xdr:colOff>
      <xdr:row>80</xdr:row>
      <xdr:rowOff>21952</xdr:rowOff>
    </xdr:to>
    <xdr:sp macro="" textlink="">
      <xdr:nvSpPr>
        <xdr:cNvPr id="297" name="楕円 296"/>
        <xdr:cNvSpPr/>
      </xdr:nvSpPr>
      <xdr:spPr>
        <a:xfrm>
          <a:off x="3746500" y="136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142602</xdr:rowOff>
    </xdr:from>
    <xdr:to>
      <xdr:col>24</xdr:col>
      <xdr:colOff>63500</xdr:colOff>
      <xdr:row>80</xdr:row>
      <xdr:rowOff>7076</xdr:rowOff>
    </xdr:to>
    <xdr:cxnSp macro="">
      <xdr:nvCxnSpPr>
        <xdr:cNvPr id="298" name="直線コネクタ 297"/>
        <xdr:cNvCxnSpPr/>
      </xdr:nvCxnSpPr>
      <xdr:spPr>
        <a:xfrm>
          <a:off x="3797300" y="1368715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55880</xdr:rowOff>
    </xdr:from>
    <xdr:to>
      <xdr:col>15</xdr:col>
      <xdr:colOff>101600</xdr:colOff>
      <xdr:row>79</xdr:row>
      <xdr:rowOff>157480</xdr:rowOff>
    </xdr:to>
    <xdr:sp macro="" textlink="">
      <xdr:nvSpPr>
        <xdr:cNvPr id="299" name="楕円 298"/>
        <xdr:cNvSpPr/>
      </xdr:nvSpPr>
      <xdr:spPr>
        <a:xfrm>
          <a:off x="2857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106680</xdr:rowOff>
    </xdr:from>
    <xdr:to>
      <xdr:col>19</xdr:col>
      <xdr:colOff>177800</xdr:colOff>
      <xdr:row>79</xdr:row>
      <xdr:rowOff>142602</xdr:rowOff>
    </xdr:to>
    <xdr:cxnSp macro="">
      <xdr:nvCxnSpPr>
        <xdr:cNvPr id="300" name="直線コネクタ 299"/>
        <xdr:cNvCxnSpPr/>
      </xdr:nvCxnSpPr>
      <xdr:spPr>
        <a:xfrm>
          <a:off x="2908300" y="13651230"/>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19957</xdr:rowOff>
    </xdr:from>
    <xdr:to>
      <xdr:col>10</xdr:col>
      <xdr:colOff>165100</xdr:colOff>
      <xdr:row>79</xdr:row>
      <xdr:rowOff>121557</xdr:rowOff>
    </xdr:to>
    <xdr:sp macro="" textlink="">
      <xdr:nvSpPr>
        <xdr:cNvPr id="301" name="楕円 300"/>
        <xdr:cNvSpPr/>
      </xdr:nvSpPr>
      <xdr:spPr>
        <a:xfrm>
          <a:off x="1968500" y="1356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70757</xdr:rowOff>
    </xdr:from>
    <xdr:to>
      <xdr:col>15</xdr:col>
      <xdr:colOff>50800</xdr:colOff>
      <xdr:row>79</xdr:row>
      <xdr:rowOff>106680</xdr:rowOff>
    </xdr:to>
    <xdr:cxnSp macro="">
      <xdr:nvCxnSpPr>
        <xdr:cNvPr id="302" name="直線コネクタ 301"/>
        <xdr:cNvCxnSpPr/>
      </xdr:nvCxnSpPr>
      <xdr:spPr>
        <a:xfrm>
          <a:off x="2019300" y="136153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03"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58800</xdr:rowOff>
    </xdr:from>
    <xdr:ext cx="405111" cy="259045"/>
    <xdr:sp macro="" textlink="">
      <xdr:nvSpPr>
        <xdr:cNvPr id="304" name="n_2aveValue【公営住宅】&#10;有形固定資産減価償却率"/>
        <xdr:cNvSpPr txBox="1"/>
      </xdr:nvSpPr>
      <xdr:spPr>
        <a:xfrm>
          <a:off x="2705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104520</xdr:rowOff>
    </xdr:from>
    <xdr:ext cx="405111" cy="259045"/>
    <xdr:sp macro="" textlink="">
      <xdr:nvSpPr>
        <xdr:cNvPr id="305" name="n_3aveValue【公営住宅】&#10;有形固定資産減価償却率"/>
        <xdr:cNvSpPr txBox="1"/>
      </xdr:nvSpPr>
      <xdr:spPr>
        <a:xfrm>
          <a:off x="1816744" y="1433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146248</xdr:rowOff>
    </xdr:from>
    <xdr:ext cx="405111" cy="259045"/>
    <xdr:sp macro="" textlink="">
      <xdr:nvSpPr>
        <xdr:cNvPr id="306" name="n_4aveValue【公営住宅】&#10;有形固定資産減価償却率"/>
        <xdr:cNvSpPr txBox="1"/>
      </xdr:nvSpPr>
      <xdr:spPr>
        <a:xfrm>
          <a:off x="9277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38479</xdr:rowOff>
    </xdr:from>
    <xdr:ext cx="405111" cy="259045"/>
    <xdr:sp macro="" textlink="">
      <xdr:nvSpPr>
        <xdr:cNvPr id="307" name="n_1mainValue【公営住宅】&#10;有形固定資産減価償却率"/>
        <xdr:cNvSpPr txBox="1"/>
      </xdr:nvSpPr>
      <xdr:spPr>
        <a:xfrm>
          <a:off x="3582044" y="13411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2557</xdr:rowOff>
    </xdr:from>
    <xdr:ext cx="405111" cy="259045"/>
    <xdr:sp macro="" textlink="">
      <xdr:nvSpPr>
        <xdr:cNvPr id="308" name="n_2mainValue【公営住宅】&#10;有形固定資産減価償却率"/>
        <xdr:cNvSpPr txBox="1"/>
      </xdr:nvSpPr>
      <xdr:spPr>
        <a:xfrm>
          <a:off x="2705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138084</xdr:rowOff>
    </xdr:from>
    <xdr:ext cx="405111" cy="259045"/>
    <xdr:sp macro="" textlink="">
      <xdr:nvSpPr>
        <xdr:cNvPr id="309" name="n_3mainValue【公営住宅】&#10;有形固定資産減価償却率"/>
        <xdr:cNvSpPr txBox="1"/>
      </xdr:nvSpPr>
      <xdr:spPr>
        <a:xfrm>
          <a:off x="1816744" y="13339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0" name="正方形/長方形 30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1" name="正方形/長方形 31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2" name="正方形/長方形 31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3" name="正方形/長方形 31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4" name="正方形/長方形 31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5" name="正方形/長方形 31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6" name="正方形/長方形 31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7" name="正方形/長方形 31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8" name="テキスト ボックス 31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9" name="直線コネクタ 31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0" name="直線コネクタ 31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1" name="テキスト ボックス 32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2" name="直線コネクタ 32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3" name="テキスト ボックス 32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4" name="直線コネクタ 32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25" name="テキスト ボックス 32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26" name="直線コネクタ 32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27" name="テキスト ボックス 32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31" name="直線コネクタ 330"/>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32"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33" name="直線コネクタ 332"/>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34"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35" name="直線コネクタ 334"/>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36"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37" name="フローチャート: 判断 336"/>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38" name="フローチャート: 判断 337"/>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39" name="フローチャート: 判断 338"/>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40" name="フローチャート: 判断 339"/>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41" name="フローチャート: 判断 340"/>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127660</xdr:rowOff>
    </xdr:from>
    <xdr:to>
      <xdr:col>55</xdr:col>
      <xdr:colOff>50800</xdr:colOff>
      <xdr:row>86</xdr:row>
      <xdr:rowOff>57810</xdr:rowOff>
    </xdr:to>
    <xdr:sp macro="" textlink="">
      <xdr:nvSpPr>
        <xdr:cNvPr id="347" name="楕円 346"/>
        <xdr:cNvSpPr/>
      </xdr:nvSpPr>
      <xdr:spPr>
        <a:xfrm>
          <a:off x="10426700" y="147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42587</xdr:rowOff>
    </xdr:from>
    <xdr:ext cx="469744" cy="259045"/>
    <xdr:sp macro="" textlink="">
      <xdr:nvSpPr>
        <xdr:cNvPr id="348" name="【公営住宅】&#10;一人当たり面積該当値テキスト"/>
        <xdr:cNvSpPr txBox="1"/>
      </xdr:nvSpPr>
      <xdr:spPr>
        <a:xfrm>
          <a:off x="10515600" y="14615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127888</xdr:rowOff>
    </xdr:from>
    <xdr:to>
      <xdr:col>50</xdr:col>
      <xdr:colOff>165100</xdr:colOff>
      <xdr:row>86</xdr:row>
      <xdr:rowOff>58038</xdr:rowOff>
    </xdr:to>
    <xdr:sp macro="" textlink="">
      <xdr:nvSpPr>
        <xdr:cNvPr id="349" name="楕円 348"/>
        <xdr:cNvSpPr/>
      </xdr:nvSpPr>
      <xdr:spPr>
        <a:xfrm>
          <a:off x="9588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7010</xdr:rowOff>
    </xdr:from>
    <xdr:to>
      <xdr:col>55</xdr:col>
      <xdr:colOff>0</xdr:colOff>
      <xdr:row>86</xdr:row>
      <xdr:rowOff>7238</xdr:rowOff>
    </xdr:to>
    <xdr:cxnSp macro="">
      <xdr:nvCxnSpPr>
        <xdr:cNvPr id="350" name="直線コネクタ 349"/>
        <xdr:cNvCxnSpPr/>
      </xdr:nvCxnSpPr>
      <xdr:spPr>
        <a:xfrm flipV="1">
          <a:off x="9639300" y="14751710"/>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127888</xdr:rowOff>
    </xdr:from>
    <xdr:to>
      <xdr:col>46</xdr:col>
      <xdr:colOff>38100</xdr:colOff>
      <xdr:row>86</xdr:row>
      <xdr:rowOff>58038</xdr:rowOff>
    </xdr:to>
    <xdr:sp macro="" textlink="">
      <xdr:nvSpPr>
        <xdr:cNvPr id="351" name="楕円 350"/>
        <xdr:cNvSpPr/>
      </xdr:nvSpPr>
      <xdr:spPr>
        <a:xfrm>
          <a:off x="8699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7238</xdr:rowOff>
    </xdr:from>
    <xdr:to>
      <xdr:col>50</xdr:col>
      <xdr:colOff>114300</xdr:colOff>
      <xdr:row>86</xdr:row>
      <xdr:rowOff>7238</xdr:rowOff>
    </xdr:to>
    <xdr:cxnSp macro="">
      <xdr:nvCxnSpPr>
        <xdr:cNvPr id="352" name="直線コネクタ 351"/>
        <xdr:cNvCxnSpPr/>
      </xdr:nvCxnSpPr>
      <xdr:spPr>
        <a:xfrm>
          <a:off x="8750300" y="14751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127888</xdr:rowOff>
    </xdr:from>
    <xdr:to>
      <xdr:col>41</xdr:col>
      <xdr:colOff>101600</xdr:colOff>
      <xdr:row>86</xdr:row>
      <xdr:rowOff>58038</xdr:rowOff>
    </xdr:to>
    <xdr:sp macro="" textlink="">
      <xdr:nvSpPr>
        <xdr:cNvPr id="353" name="楕円 352"/>
        <xdr:cNvSpPr/>
      </xdr:nvSpPr>
      <xdr:spPr>
        <a:xfrm>
          <a:off x="7810500" y="1470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7238</xdr:rowOff>
    </xdr:from>
    <xdr:to>
      <xdr:col>45</xdr:col>
      <xdr:colOff>177800</xdr:colOff>
      <xdr:row>86</xdr:row>
      <xdr:rowOff>7238</xdr:rowOff>
    </xdr:to>
    <xdr:cxnSp macro="">
      <xdr:nvCxnSpPr>
        <xdr:cNvPr id="354" name="直線コネクタ 353"/>
        <xdr:cNvCxnSpPr/>
      </xdr:nvCxnSpPr>
      <xdr:spPr>
        <a:xfrm>
          <a:off x="7861300" y="14751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55"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56"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57"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58"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49165</xdr:rowOff>
    </xdr:from>
    <xdr:ext cx="469744" cy="259045"/>
    <xdr:sp macro="" textlink="">
      <xdr:nvSpPr>
        <xdr:cNvPr id="359" name="n_1mainValue【公営住宅】&#10;一人当たり面積"/>
        <xdr:cNvSpPr txBox="1"/>
      </xdr:nvSpPr>
      <xdr:spPr>
        <a:xfrm>
          <a:off x="93917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49165</xdr:rowOff>
    </xdr:from>
    <xdr:ext cx="469744" cy="259045"/>
    <xdr:sp macro="" textlink="">
      <xdr:nvSpPr>
        <xdr:cNvPr id="360" name="n_2mainValue【公営住宅】&#10;一人当たり面積"/>
        <xdr:cNvSpPr txBox="1"/>
      </xdr:nvSpPr>
      <xdr:spPr>
        <a:xfrm>
          <a:off x="85154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49165</xdr:rowOff>
    </xdr:from>
    <xdr:ext cx="469744" cy="259045"/>
    <xdr:sp macro="" textlink="">
      <xdr:nvSpPr>
        <xdr:cNvPr id="361" name="n_3mainValue【公営住宅】&#10;一人当たり面積"/>
        <xdr:cNvSpPr txBox="1"/>
      </xdr:nvSpPr>
      <xdr:spPr>
        <a:xfrm>
          <a:off x="7626427" y="1479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2" name="正方形/長方形 36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3" name="正方形/長方形 36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4" name="正方形/長方形 36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5" name="正方形/長方形 36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6" name="正方形/長方形 36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7" name="正方形/長方形 36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8" name="正方形/長方形 36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正方形/長方形 36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8" name="正方形/長方形 3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9" name="正方形/長方形 3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0" name="正方形/長方形 3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1" name="正方形/長方形 3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2" name="正方形/長方形 3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3" name="正方形/長方形 3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4" name="正方形/長方形 3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5" name="正方形/長方形 3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6" name="テキスト ボックス 3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7" name="直線コネクタ 3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8" name="テキスト ボックス 38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9" name="直線コネクタ 3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0" name="テキスト ボックス 38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1" name="直線コネクタ 3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2" name="テキスト ボックス 3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3" name="直線コネクタ 3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4" name="テキスト ボックス 3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5" name="直線コネクタ 3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6" name="テキスト ボックス 3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7" name="直線コネクタ 3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8" name="テキスト ボックス 3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9" name="直線コネクタ 3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0" name="テキスト ボックス 39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1" name="直線コネクタ 4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03" name="直線コネクタ 402"/>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5" name="直線コネクタ 40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06"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07" name="直線コネクタ 406"/>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08"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09" name="フローチャート: 判断 408"/>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10" name="フローチャート: 判断 409"/>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11" name="フローチャート: 判断 410"/>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12" name="フローチャート: 判断 411"/>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13" name="フローチャート: 判断 412"/>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4" name="テキスト ボックス 4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5" name="テキスト ボックス 4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6" name="テキスト ボックス 4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7" name="テキスト ボックス 4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8" name="テキスト ボックス 4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19" name="楕円 418"/>
        <xdr:cNvSpPr/>
      </xdr:nvSpPr>
      <xdr:spPr>
        <a:xfrm>
          <a:off x="16268700" y="656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28320</xdr:rowOff>
    </xdr:from>
    <xdr:ext cx="405111" cy="259045"/>
    <xdr:sp macro="" textlink="">
      <xdr:nvSpPr>
        <xdr:cNvPr id="420" name="【認定こども園・幼稚園・保育所】&#10;有形固定資産減価償却率該当値テキスト"/>
        <xdr:cNvSpPr txBox="1"/>
      </xdr:nvSpPr>
      <xdr:spPr>
        <a:xfrm>
          <a:off x="16357600"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162560</xdr:rowOff>
    </xdr:from>
    <xdr:to>
      <xdr:col>81</xdr:col>
      <xdr:colOff>101600</xdr:colOff>
      <xdr:row>39</xdr:row>
      <xdr:rowOff>92710</xdr:rowOff>
    </xdr:to>
    <xdr:sp macro="" textlink="">
      <xdr:nvSpPr>
        <xdr:cNvPr id="421" name="楕円 420"/>
        <xdr:cNvSpPr/>
      </xdr:nvSpPr>
      <xdr:spPr>
        <a:xfrm>
          <a:off x="154305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100693</xdr:rowOff>
    </xdr:from>
    <xdr:to>
      <xdr:col>85</xdr:col>
      <xdr:colOff>127000</xdr:colOff>
      <xdr:row>39</xdr:row>
      <xdr:rowOff>41910</xdr:rowOff>
    </xdr:to>
    <xdr:cxnSp macro="">
      <xdr:nvCxnSpPr>
        <xdr:cNvPr id="422" name="直線コネクタ 421"/>
        <xdr:cNvCxnSpPr/>
      </xdr:nvCxnSpPr>
      <xdr:spPr>
        <a:xfrm flipV="1">
          <a:off x="15481300" y="6615793"/>
          <a:ext cx="838200" cy="11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136434</xdr:rowOff>
    </xdr:from>
    <xdr:to>
      <xdr:col>76</xdr:col>
      <xdr:colOff>165100</xdr:colOff>
      <xdr:row>39</xdr:row>
      <xdr:rowOff>66584</xdr:rowOff>
    </xdr:to>
    <xdr:sp macro="" textlink="">
      <xdr:nvSpPr>
        <xdr:cNvPr id="423" name="楕円 422"/>
        <xdr:cNvSpPr/>
      </xdr:nvSpPr>
      <xdr:spPr>
        <a:xfrm>
          <a:off x="14541500" y="665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15784</xdr:rowOff>
    </xdr:from>
    <xdr:to>
      <xdr:col>81</xdr:col>
      <xdr:colOff>50800</xdr:colOff>
      <xdr:row>39</xdr:row>
      <xdr:rowOff>41910</xdr:rowOff>
    </xdr:to>
    <xdr:cxnSp macro="">
      <xdr:nvCxnSpPr>
        <xdr:cNvPr id="424" name="直線コネクタ 423"/>
        <xdr:cNvCxnSpPr/>
      </xdr:nvCxnSpPr>
      <xdr:spPr>
        <a:xfrm>
          <a:off x="14592300" y="670233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108676</xdr:rowOff>
    </xdr:from>
    <xdr:to>
      <xdr:col>72</xdr:col>
      <xdr:colOff>38100</xdr:colOff>
      <xdr:row>39</xdr:row>
      <xdr:rowOff>38826</xdr:rowOff>
    </xdr:to>
    <xdr:sp macro="" textlink="">
      <xdr:nvSpPr>
        <xdr:cNvPr id="425" name="楕円 424"/>
        <xdr:cNvSpPr/>
      </xdr:nvSpPr>
      <xdr:spPr>
        <a:xfrm>
          <a:off x="13652500" y="662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159476</xdr:rowOff>
    </xdr:from>
    <xdr:to>
      <xdr:col>76</xdr:col>
      <xdr:colOff>114300</xdr:colOff>
      <xdr:row>39</xdr:row>
      <xdr:rowOff>15784</xdr:rowOff>
    </xdr:to>
    <xdr:cxnSp macro="">
      <xdr:nvCxnSpPr>
        <xdr:cNvPr id="426" name="直線コネクタ 425"/>
        <xdr:cNvCxnSpPr/>
      </xdr:nvCxnSpPr>
      <xdr:spPr>
        <a:xfrm>
          <a:off x="13703300" y="66745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2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2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2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3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83837</xdr:rowOff>
    </xdr:from>
    <xdr:ext cx="405111" cy="259045"/>
    <xdr:sp macro="" textlink="">
      <xdr:nvSpPr>
        <xdr:cNvPr id="431" name="n_1mainValue【認定こども園・幼稚園・保育所】&#10;有形固定資産減価償却率"/>
        <xdr:cNvSpPr txBox="1"/>
      </xdr:nvSpPr>
      <xdr:spPr>
        <a:xfrm>
          <a:off x="15266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57711</xdr:rowOff>
    </xdr:from>
    <xdr:ext cx="405111" cy="259045"/>
    <xdr:sp macro="" textlink="">
      <xdr:nvSpPr>
        <xdr:cNvPr id="432" name="n_2mainValue【認定こども園・幼稚園・保育所】&#10;有形固定資産減価償却率"/>
        <xdr:cNvSpPr txBox="1"/>
      </xdr:nvSpPr>
      <xdr:spPr>
        <a:xfrm>
          <a:off x="14389744" y="674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29953</xdr:rowOff>
    </xdr:from>
    <xdr:ext cx="405111" cy="259045"/>
    <xdr:sp macro="" textlink="">
      <xdr:nvSpPr>
        <xdr:cNvPr id="433" name="n_3mainValue【認定こども園・幼稚園・保育所】&#10;有形固定資産減価償却率"/>
        <xdr:cNvSpPr txBox="1"/>
      </xdr:nvSpPr>
      <xdr:spPr>
        <a:xfrm>
          <a:off x="13500744" y="671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4" name="正方形/長方形 4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5" name="正方形/長方形 4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6" name="正方形/長方形 4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7" name="正方形/長方形 4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8" name="正方形/長方形 4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9" name="正方形/長方形 4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0" name="正方形/長方形 4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1" name="正方形/長方形 44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2" name="テキスト ボックス 44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3" name="直線コネクタ 44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4" name="直線コネクタ 44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5" name="テキスト ボックス 44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6" name="直線コネクタ 44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7" name="テキスト ボックス 44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8" name="直線コネクタ 44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9" name="テキスト ボックス 44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0" name="直線コネクタ 44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1" name="テキスト ボックス 45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2" name="直線コネクタ 4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3" name="テキスト ボックス 4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55" name="直線コネクタ 454"/>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56"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57" name="直線コネクタ 456"/>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58"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59" name="直線コネクタ 458"/>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60"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61" name="フローチャート: 判断 460"/>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62" name="フローチャート: 判断 461"/>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63" name="フローチャート: 判断 462"/>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64" name="フローチャート: 判断 463"/>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65" name="フローチャート: 判断 464"/>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6" name="テキスト ボックス 46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7" name="テキスト ボックス 46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8" name="テキスト ボックス 46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9" name="テキスト ボックス 46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0" name="テキスト ボックス 46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107696</xdr:rowOff>
    </xdr:from>
    <xdr:to>
      <xdr:col>116</xdr:col>
      <xdr:colOff>114300</xdr:colOff>
      <xdr:row>40</xdr:row>
      <xdr:rowOff>37846</xdr:rowOff>
    </xdr:to>
    <xdr:sp macro="" textlink="">
      <xdr:nvSpPr>
        <xdr:cNvPr id="471" name="楕円 470"/>
        <xdr:cNvSpPr/>
      </xdr:nvSpPr>
      <xdr:spPr>
        <a:xfrm>
          <a:off x="221107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130573</xdr:rowOff>
    </xdr:from>
    <xdr:ext cx="469744" cy="259045"/>
    <xdr:sp macro="" textlink="">
      <xdr:nvSpPr>
        <xdr:cNvPr id="472" name="【認定こども園・幼稚園・保育所】&#10;一人当たり面積該当値テキスト"/>
        <xdr:cNvSpPr txBox="1"/>
      </xdr:nvSpPr>
      <xdr:spPr>
        <a:xfrm>
          <a:off x="22199600" y="66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107696</xdr:rowOff>
    </xdr:from>
    <xdr:to>
      <xdr:col>112</xdr:col>
      <xdr:colOff>38100</xdr:colOff>
      <xdr:row>40</xdr:row>
      <xdr:rowOff>37846</xdr:rowOff>
    </xdr:to>
    <xdr:sp macro="" textlink="">
      <xdr:nvSpPr>
        <xdr:cNvPr id="473" name="楕円 472"/>
        <xdr:cNvSpPr/>
      </xdr:nvSpPr>
      <xdr:spPr>
        <a:xfrm>
          <a:off x="21272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158496</xdr:rowOff>
    </xdr:from>
    <xdr:to>
      <xdr:col>116</xdr:col>
      <xdr:colOff>63500</xdr:colOff>
      <xdr:row>39</xdr:row>
      <xdr:rowOff>158496</xdr:rowOff>
    </xdr:to>
    <xdr:cxnSp macro="">
      <xdr:nvCxnSpPr>
        <xdr:cNvPr id="474" name="直線コネクタ 473"/>
        <xdr:cNvCxnSpPr/>
      </xdr:nvCxnSpPr>
      <xdr:spPr>
        <a:xfrm>
          <a:off x="21323300" y="684504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475" name="楕円 474"/>
        <xdr:cNvSpPr/>
      </xdr:nvSpPr>
      <xdr:spPr>
        <a:xfrm>
          <a:off x="2038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158496</xdr:rowOff>
    </xdr:from>
    <xdr:to>
      <xdr:col>111</xdr:col>
      <xdr:colOff>177800</xdr:colOff>
      <xdr:row>39</xdr:row>
      <xdr:rowOff>160782</xdr:rowOff>
    </xdr:to>
    <xdr:cxnSp macro="">
      <xdr:nvCxnSpPr>
        <xdr:cNvPr id="476" name="直線コネクタ 475"/>
        <xdr:cNvCxnSpPr/>
      </xdr:nvCxnSpPr>
      <xdr:spPr>
        <a:xfrm flipV="1">
          <a:off x="20434300" y="68450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77" name="楕円 476"/>
        <xdr:cNvSpPr/>
      </xdr:nvSpPr>
      <xdr:spPr>
        <a:xfrm>
          <a:off x="19494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160782</xdr:rowOff>
    </xdr:from>
    <xdr:to>
      <xdr:col>107</xdr:col>
      <xdr:colOff>50800</xdr:colOff>
      <xdr:row>39</xdr:row>
      <xdr:rowOff>160782</xdr:rowOff>
    </xdr:to>
    <xdr:cxnSp macro="">
      <xdr:nvCxnSpPr>
        <xdr:cNvPr id="478" name="直線コネクタ 477"/>
        <xdr:cNvCxnSpPr/>
      </xdr:nvCxnSpPr>
      <xdr:spPr>
        <a:xfrm>
          <a:off x="19545300" y="68473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479"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480"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481"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52087</xdr:rowOff>
    </xdr:from>
    <xdr:ext cx="469744" cy="259045"/>
    <xdr:sp macro="" textlink="">
      <xdr:nvSpPr>
        <xdr:cNvPr id="482" name="n_4aveValue【認定こども園・幼稚園・保育所】&#10;一人当たり面積"/>
        <xdr:cNvSpPr txBox="1"/>
      </xdr:nvSpPr>
      <xdr:spPr>
        <a:xfrm>
          <a:off x="18421427"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54373</xdr:rowOff>
    </xdr:from>
    <xdr:ext cx="469744" cy="259045"/>
    <xdr:sp macro="" textlink="">
      <xdr:nvSpPr>
        <xdr:cNvPr id="483" name="n_1mainValue【認定こども園・幼稚園・保育所】&#10;一人当たり面積"/>
        <xdr:cNvSpPr txBox="1"/>
      </xdr:nvSpPr>
      <xdr:spPr>
        <a:xfrm>
          <a:off x="21075727" y="656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484" name="n_2main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31259</xdr:rowOff>
    </xdr:from>
    <xdr:ext cx="469744" cy="259045"/>
    <xdr:sp macro="" textlink="">
      <xdr:nvSpPr>
        <xdr:cNvPr id="485" name="n_3mainValue【認定こども園・幼稚園・保育所】&#10;一人当たり面積"/>
        <xdr:cNvSpPr txBox="1"/>
      </xdr:nvSpPr>
      <xdr:spPr>
        <a:xfrm>
          <a:off x="19310427" y="688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6" name="正方形/長方形 48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7" name="正方形/長方形 48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8" name="正方形/長方形 48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9" name="正方形/長方形 48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0" name="正方形/長方形 48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1" name="正方形/長方形 49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2" name="正方形/長方形 49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3" name="正方形/長方形 49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4" name="テキスト ボックス 49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5" name="直線コネクタ 49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6" name="テキスト ボックス 49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7" name="直線コネクタ 49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8" name="テキスト ボックス 49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9" name="直線コネクタ 49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0" name="テキスト ボックス 49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1" name="直線コネクタ 50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2" name="テキスト ボックス 50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3" name="直線コネクタ 50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4" name="テキスト ボックス 50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5" name="直線コネクタ 50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6" name="テキスト ボックス 50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7" name="直線コネクタ 50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8" name="テキスト ボックス 50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10" name="直線コネクタ 509"/>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11"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12" name="直線コネクタ 511"/>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13"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14" name="直線コネクタ 513"/>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15"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16" name="フローチャート: 判断 515"/>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17" name="フローチャート: 判断 516"/>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18" name="フローチャート: 判断 517"/>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19" name="フローチャート: 判断 518"/>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20" name="フローチャート: 判断 519"/>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1" name="テキスト ボックス 5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2" name="テキスト ボックス 5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3" name="テキスト ボックス 5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4" name="テキスト ボックス 5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5" name="テキスト ボックス 5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74930</xdr:rowOff>
    </xdr:from>
    <xdr:to>
      <xdr:col>85</xdr:col>
      <xdr:colOff>177800</xdr:colOff>
      <xdr:row>61</xdr:row>
      <xdr:rowOff>5080</xdr:rowOff>
    </xdr:to>
    <xdr:sp macro="" textlink="">
      <xdr:nvSpPr>
        <xdr:cNvPr id="526" name="楕円 525"/>
        <xdr:cNvSpPr/>
      </xdr:nvSpPr>
      <xdr:spPr>
        <a:xfrm>
          <a:off x="162687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53357</xdr:rowOff>
    </xdr:from>
    <xdr:ext cx="405111" cy="259045"/>
    <xdr:sp macro="" textlink="">
      <xdr:nvSpPr>
        <xdr:cNvPr id="527" name="【学校施設】&#10;有形固定資産減価償却率該当値テキスト"/>
        <xdr:cNvSpPr txBox="1"/>
      </xdr:nvSpPr>
      <xdr:spPr>
        <a:xfrm>
          <a:off x="16357600"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65405</xdr:rowOff>
    </xdr:from>
    <xdr:to>
      <xdr:col>81</xdr:col>
      <xdr:colOff>101600</xdr:colOff>
      <xdr:row>60</xdr:row>
      <xdr:rowOff>167005</xdr:rowOff>
    </xdr:to>
    <xdr:sp macro="" textlink="">
      <xdr:nvSpPr>
        <xdr:cNvPr id="528" name="楕円 527"/>
        <xdr:cNvSpPr/>
      </xdr:nvSpPr>
      <xdr:spPr>
        <a:xfrm>
          <a:off x="15430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116205</xdr:rowOff>
    </xdr:from>
    <xdr:to>
      <xdr:col>85</xdr:col>
      <xdr:colOff>127000</xdr:colOff>
      <xdr:row>60</xdr:row>
      <xdr:rowOff>125730</xdr:rowOff>
    </xdr:to>
    <xdr:cxnSp macro="">
      <xdr:nvCxnSpPr>
        <xdr:cNvPr id="529" name="直線コネクタ 528"/>
        <xdr:cNvCxnSpPr/>
      </xdr:nvCxnSpPr>
      <xdr:spPr>
        <a:xfrm>
          <a:off x="15481300" y="104032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61595</xdr:rowOff>
    </xdr:from>
    <xdr:to>
      <xdr:col>76</xdr:col>
      <xdr:colOff>165100</xdr:colOff>
      <xdr:row>60</xdr:row>
      <xdr:rowOff>163195</xdr:rowOff>
    </xdr:to>
    <xdr:sp macro="" textlink="">
      <xdr:nvSpPr>
        <xdr:cNvPr id="530" name="楕円 529"/>
        <xdr:cNvSpPr/>
      </xdr:nvSpPr>
      <xdr:spPr>
        <a:xfrm>
          <a:off x="14541500" y="1034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112395</xdr:rowOff>
    </xdr:from>
    <xdr:to>
      <xdr:col>81</xdr:col>
      <xdr:colOff>50800</xdr:colOff>
      <xdr:row>60</xdr:row>
      <xdr:rowOff>116205</xdr:rowOff>
    </xdr:to>
    <xdr:cxnSp macro="">
      <xdr:nvCxnSpPr>
        <xdr:cNvPr id="531" name="直線コネクタ 530"/>
        <xdr:cNvCxnSpPr/>
      </xdr:nvCxnSpPr>
      <xdr:spPr>
        <a:xfrm>
          <a:off x="14592300" y="103993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32" name="楕円 531"/>
        <xdr:cNvSpPr/>
      </xdr:nvSpPr>
      <xdr:spPr>
        <a:xfrm>
          <a:off x="13652500" y="103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78105</xdr:rowOff>
    </xdr:from>
    <xdr:to>
      <xdr:col>76</xdr:col>
      <xdr:colOff>114300</xdr:colOff>
      <xdr:row>60</xdr:row>
      <xdr:rowOff>112395</xdr:rowOff>
    </xdr:to>
    <xdr:cxnSp macro="">
      <xdr:nvCxnSpPr>
        <xdr:cNvPr id="533" name="直線コネクタ 532"/>
        <xdr:cNvCxnSpPr/>
      </xdr:nvCxnSpPr>
      <xdr:spPr>
        <a:xfrm>
          <a:off x="13703300" y="103651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126382</xdr:rowOff>
    </xdr:from>
    <xdr:ext cx="405111" cy="259045"/>
    <xdr:sp macro="" textlink="">
      <xdr:nvSpPr>
        <xdr:cNvPr id="534" name="n_1aveValue【学校施設】&#10;有形固定資産減価償却率"/>
        <xdr:cNvSpPr txBox="1"/>
      </xdr:nvSpPr>
      <xdr:spPr>
        <a:xfrm>
          <a:off x="15266044"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95902</xdr:rowOff>
    </xdr:from>
    <xdr:ext cx="405111" cy="259045"/>
    <xdr:sp macro="" textlink="">
      <xdr:nvSpPr>
        <xdr:cNvPr id="535" name="n_2aveValue【学校施設】&#10;有形固定資産減価償却率"/>
        <xdr:cNvSpPr txBox="1"/>
      </xdr:nvSpPr>
      <xdr:spPr>
        <a:xfrm>
          <a:off x="143897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92092</xdr:rowOff>
    </xdr:from>
    <xdr:ext cx="405111" cy="259045"/>
    <xdr:sp macro="" textlink="">
      <xdr:nvSpPr>
        <xdr:cNvPr id="536" name="n_3aveValue【学校施設】&#10;有形固定資産減価償却率"/>
        <xdr:cNvSpPr txBox="1"/>
      </xdr:nvSpPr>
      <xdr:spPr>
        <a:xfrm>
          <a:off x="13500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84472</xdr:rowOff>
    </xdr:from>
    <xdr:ext cx="405111" cy="259045"/>
    <xdr:sp macro="" textlink="">
      <xdr:nvSpPr>
        <xdr:cNvPr id="537" name="n_4aveValue【学校施設】&#10;有形固定資産減価償却率"/>
        <xdr:cNvSpPr txBox="1"/>
      </xdr:nvSpPr>
      <xdr:spPr>
        <a:xfrm>
          <a:off x="12611744"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158132</xdr:rowOff>
    </xdr:from>
    <xdr:ext cx="405111" cy="259045"/>
    <xdr:sp macro="" textlink="">
      <xdr:nvSpPr>
        <xdr:cNvPr id="538" name="n_1mainValue【学校施設】&#10;有形固定資産減価償却率"/>
        <xdr:cNvSpPr txBox="1"/>
      </xdr:nvSpPr>
      <xdr:spPr>
        <a:xfrm>
          <a:off x="152660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154322</xdr:rowOff>
    </xdr:from>
    <xdr:ext cx="405111" cy="259045"/>
    <xdr:sp macro="" textlink="">
      <xdr:nvSpPr>
        <xdr:cNvPr id="539" name="n_2mainValue【学校施設】&#10;有形固定資産減価償却率"/>
        <xdr:cNvSpPr txBox="1"/>
      </xdr:nvSpPr>
      <xdr:spPr>
        <a:xfrm>
          <a:off x="14389744" y="1044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40" name="n_3mainValue【学校施設】&#10;有形固定資産減価償却率"/>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51" name="テキスト ボックス 55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2" name="直線コネクタ 55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3" name="テキスト ボックス 55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4" name="直線コネクタ 55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5" name="テキスト ボックス 55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6" name="直線コネクタ 55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7" name="テキスト ボックス 55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8" name="直線コネクタ 55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9" name="テキスト ボックス 55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0" name="直線コネクタ 55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1" name="テキスト ボックス 56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63" name="直線コネクタ 562"/>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64"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65" name="直線コネクタ 564"/>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66"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67" name="直線コネクタ 566"/>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68"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69" name="フローチャート: 判断 568"/>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70" name="フローチャート: 判断 569"/>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71" name="フローチャート: 判断 570"/>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72" name="フローチャート: 判断 571"/>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573" name="フローチャート: 判断 572"/>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4" name="テキスト ボックス 5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5" name="テキスト ボックス 5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6" name="テキスト ボックス 5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7" name="テキスト ボックス 5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8" name="テキスト ボックス 5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169113</xdr:rowOff>
    </xdr:from>
    <xdr:to>
      <xdr:col>116</xdr:col>
      <xdr:colOff>114300</xdr:colOff>
      <xdr:row>63</xdr:row>
      <xdr:rowOff>99263</xdr:rowOff>
    </xdr:to>
    <xdr:sp macro="" textlink="">
      <xdr:nvSpPr>
        <xdr:cNvPr id="579" name="楕円 578"/>
        <xdr:cNvSpPr/>
      </xdr:nvSpPr>
      <xdr:spPr>
        <a:xfrm>
          <a:off x="22110700" y="1079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147540</xdr:rowOff>
    </xdr:from>
    <xdr:ext cx="469744" cy="259045"/>
    <xdr:sp macro="" textlink="">
      <xdr:nvSpPr>
        <xdr:cNvPr id="580" name="【学校施設】&#10;一人当たり面積該当値テキスト"/>
        <xdr:cNvSpPr txBox="1"/>
      </xdr:nvSpPr>
      <xdr:spPr>
        <a:xfrm>
          <a:off x="22199600" y="1077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406</xdr:rowOff>
    </xdr:from>
    <xdr:to>
      <xdr:col>112</xdr:col>
      <xdr:colOff>38100</xdr:colOff>
      <xdr:row>63</xdr:row>
      <xdr:rowOff>102006</xdr:rowOff>
    </xdr:to>
    <xdr:sp macro="" textlink="">
      <xdr:nvSpPr>
        <xdr:cNvPr id="581" name="楕円 580"/>
        <xdr:cNvSpPr/>
      </xdr:nvSpPr>
      <xdr:spPr>
        <a:xfrm>
          <a:off x="21272500" y="108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48463</xdr:rowOff>
    </xdr:from>
    <xdr:to>
      <xdr:col>116</xdr:col>
      <xdr:colOff>63500</xdr:colOff>
      <xdr:row>63</xdr:row>
      <xdr:rowOff>51206</xdr:rowOff>
    </xdr:to>
    <xdr:cxnSp macro="">
      <xdr:nvCxnSpPr>
        <xdr:cNvPr id="582" name="直線コネクタ 581"/>
        <xdr:cNvCxnSpPr/>
      </xdr:nvCxnSpPr>
      <xdr:spPr>
        <a:xfrm flipV="1">
          <a:off x="21323300" y="10849813"/>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2236</xdr:rowOff>
    </xdr:from>
    <xdr:to>
      <xdr:col>107</xdr:col>
      <xdr:colOff>101600</xdr:colOff>
      <xdr:row>63</xdr:row>
      <xdr:rowOff>103836</xdr:rowOff>
    </xdr:to>
    <xdr:sp macro="" textlink="">
      <xdr:nvSpPr>
        <xdr:cNvPr id="583" name="楕円 582"/>
        <xdr:cNvSpPr/>
      </xdr:nvSpPr>
      <xdr:spPr>
        <a:xfrm>
          <a:off x="20383500" y="1080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51206</xdr:rowOff>
    </xdr:from>
    <xdr:to>
      <xdr:col>111</xdr:col>
      <xdr:colOff>177800</xdr:colOff>
      <xdr:row>63</xdr:row>
      <xdr:rowOff>53036</xdr:rowOff>
    </xdr:to>
    <xdr:cxnSp macro="">
      <xdr:nvCxnSpPr>
        <xdr:cNvPr id="584" name="直線コネクタ 583"/>
        <xdr:cNvCxnSpPr/>
      </xdr:nvCxnSpPr>
      <xdr:spPr>
        <a:xfrm flipV="1">
          <a:off x="20434300" y="10852556"/>
          <a:ext cx="889000" cy="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3607</xdr:rowOff>
    </xdr:from>
    <xdr:to>
      <xdr:col>102</xdr:col>
      <xdr:colOff>165100</xdr:colOff>
      <xdr:row>63</xdr:row>
      <xdr:rowOff>105207</xdr:rowOff>
    </xdr:to>
    <xdr:sp macro="" textlink="">
      <xdr:nvSpPr>
        <xdr:cNvPr id="585" name="楕円 584"/>
        <xdr:cNvSpPr/>
      </xdr:nvSpPr>
      <xdr:spPr>
        <a:xfrm>
          <a:off x="19494500" y="1080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53036</xdr:rowOff>
    </xdr:from>
    <xdr:to>
      <xdr:col>107</xdr:col>
      <xdr:colOff>50800</xdr:colOff>
      <xdr:row>63</xdr:row>
      <xdr:rowOff>54407</xdr:rowOff>
    </xdr:to>
    <xdr:cxnSp macro="">
      <xdr:nvCxnSpPr>
        <xdr:cNvPr id="586" name="直線コネクタ 585"/>
        <xdr:cNvCxnSpPr/>
      </xdr:nvCxnSpPr>
      <xdr:spPr>
        <a:xfrm flipV="1">
          <a:off x="19545300" y="10854386"/>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587"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588"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589"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590"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93133</xdr:rowOff>
    </xdr:from>
    <xdr:ext cx="469744" cy="259045"/>
    <xdr:sp macro="" textlink="">
      <xdr:nvSpPr>
        <xdr:cNvPr id="591" name="n_1mainValue【学校施設】&#10;一人当たり面積"/>
        <xdr:cNvSpPr txBox="1"/>
      </xdr:nvSpPr>
      <xdr:spPr>
        <a:xfrm>
          <a:off x="21075727" y="1089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94963</xdr:rowOff>
    </xdr:from>
    <xdr:ext cx="469744" cy="259045"/>
    <xdr:sp macro="" textlink="">
      <xdr:nvSpPr>
        <xdr:cNvPr id="592" name="n_2mainValue【学校施設】&#10;一人当たり面積"/>
        <xdr:cNvSpPr txBox="1"/>
      </xdr:nvSpPr>
      <xdr:spPr>
        <a:xfrm>
          <a:off x="20199427" y="1089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96334</xdr:rowOff>
    </xdr:from>
    <xdr:ext cx="469744" cy="259045"/>
    <xdr:sp macro="" textlink="">
      <xdr:nvSpPr>
        <xdr:cNvPr id="593" name="n_3mainValue【学校施設】&#10;一人当たり面積"/>
        <xdr:cNvSpPr txBox="1"/>
      </xdr:nvSpPr>
      <xdr:spPr>
        <a:xfrm>
          <a:off x="19310427" y="10897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2" name="正方形/長方形 6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3" name="正方形/長方形 6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4" name="正方形/長方形 6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5" name="正方形/長方形 6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6" name="正方形/長方形 6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7" name="正方形/長方形 6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8" name="正方形/長方形 6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9" name="正方形/長方形 60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0" name="テキスト ボックス 61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21" name="直線コネクタ 62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2" name="テキスト ボックス 62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3" name="直線コネクタ 62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4" name="テキスト ボックス 62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5" name="直線コネクタ 62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6" name="テキスト ボックス 62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7" name="直線コネクタ 62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8" name="テキスト ボックス 62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9" name="直線コネクタ 62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0" name="テキスト ボックス 62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1" name="直線コネクタ 63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2" name="テキスト ボックス 63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3" name="直線コネクタ 63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635" name="直線コネクタ 634"/>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6"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7" name="直線コネクタ 63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638"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639" name="直線コネクタ 638"/>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640"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641" name="フローチャート: 判断 640"/>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642" name="フローチャート: 判断 641"/>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643" name="フローチャート: 判断 642"/>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644" name="フローチャート: 判断 643"/>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645" name="フローチャート: 判断 644"/>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62956</xdr:rowOff>
    </xdr:from>
    <xdr:to>
      <xdr:col>85</xdr:col>
      <xdr:colOff>177800</xdr:colOff>
      <xdr:row>107</xdr:row>
      <xdr:rowOff>164556</xdr:rowOff>
    </xdr:to>
    <xdr:sp macro="" textlink="">
      <xdr:nvSpPr>
        <xdr:cNvPr id="651" name="楕円 650"/>
        <xdr:cNvSpPr/>
      </xdr:nvSpPr>
      <xdr:spPr>
        <a:xfrm>
          <a:off x="16268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41383</xdr:rowOff>
    </xdr:from>
    <xdr:ext cx="405111" cy="259045"/>
    <xdr:sp macro="" textlink="">
      <xdr:nvSpPr>
        <xdr:cNvPr id="652" name="【公民館】&#10;有形固定資産減価償却率該当値テキスト"/>
        <xdr:cNvSpPr txBox="1"/>
      </xdr:nvSpPr>
      <xdr:spPr>
        <a:xfrm>
          <a:off x="16357600" y="1838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27032</xdr:rowOff>
    </xdr:from>
    <xdr:to>
      <xdr:col>81</xdr:col>
      <xdr:colOff>101600</xdr:colOff>
      <xdr:row>107</xdr:row>
      <xdr:rowOff>128632</xdr:rowOff>
    </xdr:to>
    <xdr:sp macro="" textlink="">
      <xdr:nvSpPr>
        <xdr:cNvPr id="653" name="楕円 652"/>
        <xdr:cNvSpPr/>
      </xdr:nvSpPr>
      <xdr:spPr>
        <a:xfrm>
          <a:off x="15430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77832</xdr:rowOff>
    </xdr:from>
    <xdr:to>
      <xdr:col>85</xdr:col>
      <xdr:colOff>127000</xdr:colOff>
      <xdr:row>107</xdr:row>
      <xdr:rowOff>113756</xdr:rowOff>
    </xdr:to>
    <xdr:cxnSp macro="">
      <xdr:nvCxnSpPr>
        <xdr:cNvPr id="654" name="直線コネクタ 653"/>
        <xdr:cNvCxnSpPr/>
      </xdr:nvCxnSpPr>
      <xdr:spPr>
        <a:xfrm>
          <a:off x="15481300" y="1842298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160927</xdr:rowOff>
    </xdr:from>
    <xdr:to>
      <xdr:col>76</xdr:col>
      <xdr:colOff>165100</xdr:colOff>
      <xdr:row>107</xdr:row>
      <xdr:rowOff>91077</xdr:rowOff>
    </xdr:to>
    <xdr:sp macro="" textlink="">
      <xdr:nvSpPr>
        <xdr:cNvPr id="655" name="楕円 654"/>
        <xdr:cNvSpPr/>
      </xdr:nvSpPr>
      <xdr:spPr>
        <a:xfrm>
          <a:off x="14541500" y="1833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40277</xdr:rowOff>
    </xdr:from>
    <xdr:to>
      <xdr:col>81</xdr:col>
      <xdr:colOff>50800</xdr:colOff>
      <xdr:row>107</xdr:row>
      <xdr:rowOff>77832</xdr:rowOff>
    </xdr:to>
    <xdr:cxnSp macro="">
      <xdr:nvCxnSpPr>
        <xdr:cNvPr id="656" name="直線コネクタ 655"/>
        <xdr:cNvCxnSpPr/>
      </xdr:nvCxnSpPr>
      <xdr:spPr>
        <a:xfrm>
          <a:off x="14592300" y="18385427"/>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152763</xdr:rowOff>
    </xdr:from>
    <xdr:to>
      <xdr:col>72</xdr:col>
      <xdr:colOff>38100</xdr:colOff>
      <xdr:row>107</xdr:row>
      <xdr:rowOff>82913</xdr:rowOff>
    </xdr:to>
    <xdr:sp macro="" textlink="">
      <xdr:nvSpPr>
        <xdr:cNvPr id="657" name="楕円 656"/>
        <xdr:cNvSpPr/>
      </xdr:nvSpPr>
      <xdr:spPr>
        <a:xfrm>
          <a:off x="13652500" y="1832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32113</xdr:rowOff>
    </xdr:from>
    <xdr:to>
      <xdr:col>76</xdr:col>
      <xdr:colOff>114300</xdr:colOff>
      <xdr:row>107</xdr:row>
      <xdr:rowOff>40277</xdr:rowOff>
    </xdr:to>
    <xdr:cxnSp macro="">
      <xdr:nvCxnSpPr>
        <xdr:cNvPr id="658" name="直線コネクタ 657"/>
        <xdr:cNvCxnSpPr/>
      </xdr:nvCxnSpPr>
      <xdr:spPr>
        <a:xfrm>
          <a:off x="13703300" y="18377263"/>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659"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660"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661"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662"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119759</xdr:rowOff>
    </xdr:from>
    <xdr:ext cx="405111" cy="259045"/>
    <xdr:sp macro="" textlink="">
      <xdr:nvSpPr>
        <xdr:cNvPr id="663" name="n_1mainValue【公民館】&#10;有形固定資産減価償却率"/>
        <xdr:cNvSpPr txBox="1"/>
      </xdr:nvSpPr>
      <xdr:spPr>
        <a:xfrm>
          <a:off x="15266044" y="18464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82204</xdr:rowOff>
    </xdr:from>
    <xdr:ext cx="405111" cy="259045"/>
    <xdr:sp macro="" textlink="">
      <xdr:nvSpPr>
        <xdr:cNvPr id="664" name="n_2mainValue【公民館】&#10;有形固定資産減価償却率"/>
        <xdr:cNvSpPr txBox="1"/>
      </xdr:nvSpPr>
      <xdr:spPr>
        <a:xfrm>
          <a:off x="14389744" y="18427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74040</xdr:rowOff>
    </xdr:from>
    <xdr:ext cx="405111" cy="259045"/>
    <xdr:sp macro="" textlink="">
      <xdr:nvSpPr>
        <xdr:cNvPr id="665" name="n_3mainValue【公民館】&#10;有形固定資産減価償却率"/>
        <xdr:cNvSpPr txBox="1"/>
      </xdr:nvSpPr>
      <xdr:spPr>
        <a:xfrm>
          <a:off x="13500744" y="184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6" name="直線コネクタ 6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7" name="テキスト ボックス 6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78" name="直線コネクタ 6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79" name="テキスト ボックス 6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0" name="直線コネクタ 6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1" name="テキスト ボックス 6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2" name="直線コネクタ 6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3" name="テキスト ボックス 6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4" name="直線コネクタ 6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5" name="テキスト ボックス 6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6" name="直線コネクタ 6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87" name="テキスト ボックス 6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691" name="直線コネクタ 690"/>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692"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693" name="直線コネクタ 692"/>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694"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695" name="直線コネクタ 694"/>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696"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697" name="フローチャート: 判断 696"/>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698" name="フローチャート: 判断 697"/>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699" name="フローチャート: 判断 698"/>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700" name="フローチャート: 判断 699"/>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701" name="フローチャート: 判断 700"/>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12337</xdr:rowOff>
    </xdr:from>
    <xdr:to>
      <xdr:col>116</xdr:col>
      <xdr:colOff>114300</xdr:colOff>
      <xdr:row>108</xdr:row>
      <xdr:rowOff>113937</xdr:rowOff>
    </xdr:to>
    <xdr:sp macro="" textlink="">
      <xdr:nvSpPr>
        <xdr:cNvPr id="707" name="楕円 706"/>
        <xdr:cNvSpPr/>
      </xdr:nvSpPr>
      <xdr:spPr>
        <a:xfrm>
          <a:off x="22110700" y="1852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162214</xdr:rowOff>
    </xdr:from>
    <xdr:ext cx="469744" cy="259045"/>
    <xdr:sp macro="" textlink="">
      <xdr:nvSpPr>
        <xdr:cNvPr id="708" name="【公民館】&#10;一人当たり面積該当値テキスト"/>
        <xdr:cNvSpPr txBox="1"/>
      </xdr:nvSpPr>
      <xdr:spPr>
        <a:xfrm>
          <a:off x="22199600" y="1850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15602</xdr:rowOff>
    </xdr:from>
    <xdr:to>
      <xdr:col>112</xdr:col>
      <xdr:colOff>38100</xdr:colOff>
      <xdr:row>108</xdr:row>
      <xdr:rowOff>117202</xdr:rowOff>
    </xdr:to>
    <xdr:sp macro="" textlink="">
      <xdr:nvSpPr>
        <xdr:cNvPr id="709" name="楕円 708"/>
        <xdr:cNvSpPr/>
      </xdr:nvSpPr>
      <xdr:spPr>
        <a:xfrm>
          <a:off x="21272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63137</xdr:rowOff>
    </xdr:from>
    <xdr:to>
      <xdr:col>116</xdr:col>
      <xdr:colOff>63500</xdr:colOff>
      <xdr:row>108</xdr:row>
      <xdr:rowOff>66402</xdr:rowOff>
    </xdr:to>
    <xdr:cxnSp macro="">
      <xdr:nvCxnSpPr>
        <xdr:cNvPr id="710" name="直線コネクタ 709"/>
        <xdr:cNvCxnSpPr/>
      </xdr:nvCxnSpPr>
      <xdr:spPr>
        <a:xfrm flipV="1">
          <a:off x="21323300" y="1857973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15602</xdr:rowOff>
    </xdr:from>
    <xdr:to>
      <xdr:col>107</xdr:col>
      <xdr:colOff>101600</xdr:colOff>
      <xdr:row>108</xdr:row>
      <xdr:rowOff>117202</xdr:rowOff>
    </xdr:to>
    <xdr:sp macro="" textlink="">
      <xdr:nvSpPr>
        <xdr:cNvPr id="711" name="楕円 710"/>
        <xdr:cNvSpPr/>
      </xdr:nvSpPr>
      <xdr:spPr>
        <a:xfrm>
          <a:off x="20383500" y="185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66402</xdr:rowOff>
    </xdr:from>
    <xdr:to>
      <xdr:col>111</xdr:col>
      <xdr:colOff>177800</xdr:colOff>
      <xdr:row>108</xdr:row>
      <xdr:rowOff>66402</xdr:rowOff>
    </xdr:to>
    <xdr:cxnSp macro="">
      <xdr:nvCxnSpPr>
        <xdr:cNvPr id="712" name="直線コネクタ 711"/>
        <xdr:cNvCxnSpPr/>
      </xdr:nvCxnSpPr>
      <xdr:spPr>
        <a:xfrm>
          <a:off x="20434300" y="18583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92348</xdr:rowOff>
    </xdr:from>
    <xdr:to>
      <xdr:col>102</xdr:col>
      <xdr:colOff>165100</xdr:colOff>
      <xdr:row>108</xdr:row>
      <xdr:rowOff>22498</xdr:rowOff>
    </xdr:to>
    <xdr:sp macro="" textlink="">
      <xdr:nvSpPr>
        <xdr:cNvPr id="713" name="楕円 712"/>
        <xdr:cNvSpPr/>
      </xdr:nvSpPr>
      <xdr:spPr>
        <a:xfrm>
          <a:off x="19494500" y="18437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143148</xdr:rowOff>
    </xdr:from>
    <xdr:to>
      <xdr:col>107</xdr:col>
      <xdr:colOff>50800</xdr:colOff>
      <xdr:row>108</xdr:row>
      <xdr:rowOff>66402</xdr:rowOff>
    </xdr:to>
    <xdr:cxnSp macro="">
      <xdr:nvCxnSpPr>
        <xdr:cNvPr id="714" name="直線コネクタ 713"/>
        <xdr:cNvCxnSpPr/>
      </xdr:nvCxnSpPr>
      <xdr:spPr>
        <a:xfrm>
          <a:off x="19545300" y="18488298"/>
          <a:ext cx="8890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715"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716"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717"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718"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108329</xdr:rowOff>
    </xdr:from>
    <xdr:ext cx="469744" cy="259045"/>
    <xdr:sp macro="" textlink="">
      <xdr:nvSpPr>
        <xdr:cNvPr id="719" name="n_1mainValue【公民館】&#10;一人当たり面積"/>
        <xdr:cNvSpPr txBox="1"/>
      </xdr:nvSpPr>
      <xdr:spPr>
        <a:xfrm>
          <a:off x="210757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108329</xdr:rowOff>
    </xdr:from>
    <xdr:ext cx="469744" cy="259045"/>
    <xdr:sp macro="" textlink="">
      <xdr:nvSpPr>
        <xdr:cNvPr id="720" name="n_2mainValue【公民館】&#10;一人当たり面積"/>
        <xdr:cNvSpPr txBox="1"/>
      </xdr:nvSpPr>
      <xdr:spPr>
        <a:xfrm>
          <a:off x="20199427" y="18624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13625</xdr:rowOff>
    </xdr:from>
    <xdr:ext cx="469744" cy="259045"/>
    <xdr:sp macro="" textlink="">
      <xdr:nvSpPr>
        <xdr:cNvPr id="721" name="n_3mainValue【公民館】&#10;一人当たり面積"/>
        <xdr:cNvSpPr txBox="1"/>
      </xdr:nvSpPr>
      <xdr:spPr>
        <a:xfrm>
          <a:off x="19310427"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老朽化が進んでいる施設が多くなってきており、今後ますます高くなることが予想される。公共施設等総合管理計画に基づき、施設の統廃合や、老朽化した施設について長寿命化を進めていくなど、公共施設等の適正管理に努める。</a:t>
          </a:r>
        </a:p>
        <a:p>
          <a:r>
            <a:rPr kumimoji="1" lang="ja-JP" altLang="en-US" sz="1300">
              <a:latin typeface="ＭＳ Ｐゴシック" panose="020B0600070205080204" pitchFamily="50" charset="-128"/>
              <a:ea typeface="ＭＳ Ｐゴシック" panose="020B0600070205080204" pitchFamily="50" charset="-128"/>
            </a:rPr>
            <a:t>・公営住宅：町営住宅の築年数が比較的浅い（残存年数３０年以上）ことから、有形固定資産減価償却率が類似団体内平均値を大きく下回っている。</a:t>
          </a:r>
        </a:p>
        <a:p>
          <a:r>
            <a:rPr kumimoji="1" lang="ja-JP" altLang="en-US" sz="1300">
              <a:latin typeface="ＭＳ Ｐゴシック" panose="020B0600070205080204" pitchFamily="50" charset="-128"/>
              <a:ea typeface="ＭＳ Ｐゴシック" panose="020B0600070205080204" pitchFamily="50" charset="-128"/>
            </a:rPr>
            <a:t>・公民館：施設の老朽化が進んでいるため、有形固定資産減価償却率が類似団体内平均値を上回っている。令和２年３月に策定した社会教育施設等個別施設計画に基づく老朽化対策及びユニバーサルデザインの取組整備などを今後行う予定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45011</xdr:rowOff>
    </xdr:from>
    <xdr:ext cx="405111" cy="259045"/>
    <xdr:sp macro="" textlink="">
      <xdr:nvSpPr>
        <xdr:cNvPr id="63" name="【図書館】&#10;有形固定資産減価償却率平均値テキスト"/>
        <xdr:cNvSpPr txBox="1"/>
      </xdr:nvSpPr>
      <xdr:spPr>
        <a:xfrm>
          <a:off x="4673600" y="6217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74" name="楕円 73"/>
        <xdr:cNvSpPr/>
      </xdr:nvSpPr>
      <xdr:spPr>
        <a:xfrm>
          <a:off x="45847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7093</xdr:rowOff>
    </xdr:from>
    <xdr:ext cx="405111" cy="259045"/>
    <xdr:sp macro="" textlink="">
      <xdr:nvSpPr>
        <xdr:cNvPr id="75" name="【図書館】&#10;有形固定資産減価償却率該当値テキスト"/>
        <xdr:cNvSpPr txBox="1"/>
      </xdr:nvSpPr>
      <xdr:spPr>
        <a:xfrm>
          <a:off x="4673600"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164193</xdr:rowOff>
    </xdr:from>
    <xdr:to>
      <xdr:col>20</xdr:col>
      <xdr:colOff>38100</xdr:colOff>
      <xdr:row>38</xdr:row>
      <xdr:rowOff>94343</xdr:rowOff>
    </xdr:to>
    <xdr:sp macro="" textlink="">
      <xdr:nvSpPr>
        <xdr:cNvPr id="76" name="楕円 75"/>
        <xdr:cNvSpPr/>
      </xdr:nvSpPr>
      <xdr:spPr>
        <a:xfrm>
          <a:off x="3746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43543</xdr:rowOff>
    </xdr:from>
    <xdr:to>
      <xdr:col>24</xdr:col>
      <xdr:colOff>63500</xdr:colOff>
      <xdr:row>38</xdr:row>
      <xdr:rowOff>79466</xdr:rowOff>
    </xdr:to>
    <xdr:cxnSp macro="">
      <xdr:nvCxnSpPr>
        <xdr:cNvPr id="77" name="直線コネクタ 76"/>
        <xdr:cNvCxnSpPr/>
      </xdr:nvCxnSpPr>
      <xdr:spPr>
        <a:xfrm>
          <a:off x="3797300" y="6558643"/>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128270</xdr:rowOff>
    </xdr:from>
    <xdr:to>
      <xdr:col>15</xdr:col>
      <xdr:colOff>101600</xdr:colOff>
      <xdr:row>38</xdr:row>
      <xdr:rowOff>58420</xdr:rowOff>
    </xdr:to>
    <xdr:sp macro="" textlink="">
      <xdr:nvSpPr>
        <xdr:cNvPr id="78" name="楕円 77"/>
        <xdr:cNvSpPr/>
      </xdr:nvSpPr>
      <xdr:spPr>
        <a:xfrm>
          <a:off x="2857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7620</xdr:rowOff>
    </xdr:from>
    <xdr:to>
      <xdr:col>19</xdr:col>
      <xdr:colOff>177800</xdr:colOff>
      <xdr:row>38</xdr:row>
      <xdr:rowOff>43543</xdr:rowOff>
    </xdr:to>
    <xdr:cxnSp macro="">
      <xdr:nvCxnSpPr>
        <xdr:cNvPr id="79" name="直線コネクタ 78"/>
        <xdr:cNvCxnSpPr/>
      </xdr:nvCxnSpPr>
      <xdr:spPr>
        <a:xfrm>
          <a:off x="2908300" y="65227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92347</xdr:rowOff>
    </xdr:from>
    <xdr:to>
      <xdr:col>10</xdr:col>
      <xdr:colOff>165100</xdr:colOff>
      <xdr:row>38</xdr:row>
      <xdr:rowOff>22497</xdr:rowOff>
    </xdr:to>
    <xdr:sp macro="" textlink="">
      <xdr:nvSpPr>
        <xdr:cNvPr id="80" name="楕円 79"/>
        <xdr:cNvSpPr/>
      </xdr:nvSpPr>
      <xdr:spPr>
        <a:xfrm>
          <a:off x="1968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143147</xdr:rowOff>
    </xdr:from>
    <xdr:to>
      <xdr:col>15</xdr:col>
      <xdr:colOff>50800</xdr:colOff>
      <xdr:row>38</xdr:row>
      <xdr:rowOff>7620</xdr:rowOff>
    </xdr:to>
    <xdr:cxnSp macro="">
      <xdr:nvCxnSpPr>
        <xdr:cNvPr id="81" name="直線コネクタ 80"/>
        <xdr:cNvCxnSpPr/>
      </xdr:nvCxnSpPr>
      <xdr:spPr>
        <a:xfrm>
          <a:off x="2019300" y="648679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128831</xdr:rowOff>
    </xdr:from>
    <xdr:ext cx="405111" cy="259045"/>
    <xdr:sp macro="" textlink="">
      <xdr:nvSpPr>
        <xdr:cNvPr id="82" name="n_1aveValue【図書館】&#10;有形固定資産減価償却率"/>
        <xdr:cNvSpPr txBox="1"/>
      </xdr:nvSpPr>
      <xdr:spPr>
        <a:xfrm>
          <a:off x="35820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3"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66783</xdr:rowOff>
    </xdr:from>
    <xdr:ext cx="405111" cy="259045"/>
    <xdr:sp macro="" textlink="">
      <xdr:nvSpPr>
        <xdr:cNvPr id="84" name="n_3aveValue【図書館】&#10;有形固定資産減価償却率"/>
        <xdr:cNvSpPr txBox="1"/>
      </xdr:nvSpPr>
      <xdr:spPr>
        <a:xfrm>
          <a:off x="1816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52087</xdr:rowOff>
    </xdr:from>
    <xdr:ext cx="405111" cy="259045"/>
    <xdr:sp macro="" textlink="">
      <xdr:nvSpPr>
        <xdr:cNvPr id="85" name="n_4aveValue【図書館】&#10;有形固定資産減価償却率"/>
        <xdr:cNvSpPr txBox="1"/>
      </xdr:nvSpPr>
      <xdr:spPr>
        <a:xfrm>
          <a:off x="9277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85470</xdr:rowOff>
    </xdr:from>
    <xdr:ext cx="405111" cy="259045"/>
    <xdr:sp macro="" textlink="">
      <xdr:nvSpPr>
        <xdr:cNvPr id="86" name="n_1mainValue【図書館】&#10;有形固定資産減価償却率"/>
        <xdr:cNvSpPr txBox="1"/>
      </xdr:nvSpPr>
      <xdr:spPr>
        <a:xfrm>
          <a:off x="35820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49547</xdr:rowOff>
    </xdr:from>
    <xdr:ext cx="405111" cy="259045"/>
    <xdr:sp macro="" textlink="">
      <xdr:nvSpPr>
        <xdr:cNvPr id="87" name="n_2mainValue【図書館】&#10;有形固定資産減価償却率"/>
        <xdr:cNvSpPr txBox="1"/>
      </xdr:nvSpPr>
      <xdr:spPr>
        <a:xfrm>
          <a:off x="2705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13624</xdr:rowOff>
    </xdr:from>
    <xdr:ext cx="405111" cy="259045"/>
    <xdr:sp macro="" textlink="">
      <xdr:nvSpPr>
        <xdr:cNvPr id="88" name="n_3mainValue【図書館】&#10;有形固定資産減価償却率"/>
        <xdr:cNvSpPr txBox="1"/>
      </xdr:nvSpPr>
      <xdr:spPr>
        <a:xfrm>
          <a:off x="1816744" y="652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9" name="直線コネクタ 98"/>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0" name="テキスト ボックス 99"/>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1" name="直線コネクタ 10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2" name="テキスト ボックス 10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3" name="直線コネクタ 102"/>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4" name="テキスト ボックス 103"/>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6" name="テキスト ボックス 10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08" name="直線コネクタ 107"/>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9"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0" name="直線コネクタ 109"/>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1"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2" name="直線コネクタ 111"/>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112412</xdr:rowOff>
    </xdr:from>
    <xdr:ext cx="469744" cy="259045"/>
    <xdr:sp macro="" textlink="">
      <xdr:nvSpPr>
        <xdr:cNvPr id="113" name="【図書館】&#10;一人当たり面積平均値テキスト"/>
        <xdr:cNvSpPr txBox="1"/>
      </xdr:nvSpPr>
      <xdr:spPr>
        <a:xfrm>
          <a:off x="10515600" y="662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4" name="フローチャート: 判断 113"/>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5" name="フローチャート: 判断 114"/>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6" name="フローチャート: 判断 115"/>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17" name="フローチャート: 判断 116"/>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18" name="フローチャート: 判断 117"/>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145415</xdr:rowOff>
    </xdr:from>
    <xdr:to>
      <xdr:col>55</xdr:col>
      <xdr:colOff>50800</xdr:colOff>
      <xdr:row>38</xdr:row>
      <xdr:rowOff>75565</xdr:rowOff>
    </xdr:to>
    <xdr:sp macro="" textlink="">
      <xdr:nvSpPr>
        <xdr:cNvPr id="124" name="楕円 123"/>
        <xdr:cNvSpPr/>
      </xdr:nvSpPr>
      <xdr:spPr>
        <a:xfrm>
          <a:off x="104267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168292</xdr:rowOff>
    </xdr:from>
    <xdr:ext cx="469744" cy="259045"/>
    <xdr:sp macro="" textlink="">
      <xdr:nvSpPr>
        <xdr:cNvPr id="125" name="【図書館】&#10;一人当たり面積該当値テキスト"/>
        <xdr:cNvSpPr txBox="1"/>
      </xdr:nvSpPr>
      <xdr:spPr>
        <a:xfrm>
          <a:off x="10515600" y="6340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145415</xdr:rowOff>
    </xdr:from>
    <xdr:to>
      <xdr:col>50</xdr:col>
      <xdr:colOff>165100</xdr:colOff>
      <xdr:row>38</xdr:row>
      <xdr:rowOff>75565</xdr:rowOff>
    </xdr:to>
    <xdr:sp macro="" textlink="">
      <xdr:nvSpPr>
        <xdr:cNvPr id="126" name="楕円 125"/>
        <xdr:cNvSpPr/>
      </xdr:nvSpPr>
      <xdr:spPr>
        <a:xfrm>
          <a:off x="9588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24765</xdr:rowOff>
    </xdr:from>
    <xdr:to>
      <xdr:col>55</xdr:col>
      <xdr:colOff>0</xdr:colOff>
      <xdr:row>38</xdr:row>
      <xdr:rowOff>24765</xdr:rowOff>
    </xdr:to>
    <xdr:cxnSp macro="">
      <xdr:nvCxnSpPr>
        <xdr:cNvPr id="127" name="直線コネクタ 126"/>
        <xdr:cNvCxnSpPr/>
      </xdr:nvCxnSpPr>
      <xdr:spPr>
        <a:xfrm>
          <a:off x="9639300" y="65398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145415</xdr:rowOff>
    </xdr:from>
    <xdr:to>
      <xdr:col>46</xdr:col>
      <xdr:colOff>38100</xdr:colOff>
      <xdr:row>38</xdr:row>
      <xdr:rowOff>75565</xdr:rowOff>
    </xdr:to>
    <xdr:sp macro="" textlink="">
      <xdr:nvSpPr>
        <xdr:cNvPr id="128" name="楕円 127"/>
        <xdr:cNvSpPr/>
      </xdr:nvSpPr>
      <xdr:spPr>
        <a:xfrm>
          <a:off x="8699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24765</xdr:rowOff>
    </xdr:from>
    <xdr:to>
      <xdr:col>50</xdr:col>
      <xdr:colOff>114300</xdr:colOff>
      <xdr:row>38</xdr:row>
      <xdr:rowOff>24765</xdr:rowOff>
    </xdr:to>
    <xdr:cxnSp macro="">
      <xdr:nvCxnSpPr>
        <xdr:cNvPr id="129" name="直線コネクタ 128"/>
        <xdr:cNvCxnSpPr/>
      </xdr:nvCxnSpPr>
      <xdr:spPr>
        <a:xfrm>
          <a:off x="8750300" y="6539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145415</xdr:rowOff>
    </xdr:from>
    <xdr:to>
      <xdr:col>41</xdr:col>
      <xdr:colOff>101600</xdr:colOff>
      <xdr:row>38</xdr:row>
      <xdr:rowOff>75565</xdr:rowOff>
    </xdr:to>
    <xdr:sp macro="" textlink="">
      <xdr:nvSpPr>
        <xdr:cNvPr id="130" name="楕円 129"/>
        <xdr:cNvSpPr/>
      </xdr:nvSpPr>
      <xdr:spPr>
        <a:xfrm>
          <a:off x="7810500" y="648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24765</xdr:rowOff>
    </xdr:from>
    <xdr:to>
      <xdr:col>45</xdr:col>
      <xdr:colOff>177800</xdr:colOff>
      <xdr:row>38</xdr:row>
      <xdr:rowOff>24765</xdr:rowOff>
    </xdr:to>
    <xdr:cxnSp macro="">
      <xdr:nvCxnSpPr>
        <xdr:cNvPr id="131" name="直線コネクタ 130"/>
        <xdr:cNvCxnSpPr/>
      </xdr:nvCxnSpPr>
      <xdr:spPr>
        <a:xfrm>
          <a:off x="7861300" y="6539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72407</xdr:rowOff>
    </xdr:from>
    <xdr:ext cx="469744" cy="259045"/>
    <xdr:sp macro="" textlink="">
      <xdr:nvSpPr>
        <xdr:cNvPr id="132" name="n_1aveValue【図書館】&#10;一人当たり面積"/>
        <xdr:cNvSpPr txBox="1"/>
      </xdr:nvSpPr>
      <xdr:spPr>
        <a:xfrm>
          <a:off x="9391727" y="675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78122</xdr:rowOff>
    </xdr:from>
    <xdr:ext cx="469744" cy="259045"/>
    <xdr:sp macro="" textlink="">
      <xdr:nvSpPr>
        <xdr:cNvPr id="133" name="n_2aveValue【図書館】&#10;一人当たり面積"/>
        <xdr:cNvSpPr txBox="1"/>
      </xdr:nvSpPr>
      <xdr:spPr>
        <a:xfrm>
          <a:off x="85154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55262</xdr:rowOff>
    </xdr:from>
    <xdr:ext cx="469744" cy="259045"/>
    <xdr:sp macro="" textlink="">
      <xdr:nvSpPr>
        <xdr:cNvPr id="134" name="n_3aveValue【図書館】&#10;一人当たり面積"/>
        <xdr:cNvSpPr txBox="1"/>
      </xdr:nvSpPr>
      <xdr:spPr>
        <a:xfrm>
          <a:off x="7626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35"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92092</xdr:rowOff>
    </xdr:from>
    <xdr:ext cx="469744" cy="259045"/>
    <xdr:sp macro="" textlink="">
      <xdr:nvSpPr>
        <xdr:cNvPr id="136" name="n_1mainValue【図書館】&#10;一人当たり面積"/>
        <xdr:cNvSpPr txBox="1"/>
      </xdr:nvSpPr>
      <xdr:spPr>
        <a:xfrm>
          <a:off x="93917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92092</xdr:rowOff>
    </xdr:from>
    <xdr:ext cx="469744" cy="259045"/>
    <xdr:sp macro="" textlink="">
      <xdr:nvSpPr>
        <xdr:cNvPr id="137" name="n_2mainValue【図書館】&#10;一人当たり面積"/>
        <xdr:cNvSpPr txBox="1"/>
      </xdr:nvSpPr>
      <xdr:spPr>
        <a:xfrm>
          <a:off x="8515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92092</xdr:rowOff>
    </xdr:from>
    <xdr:ext cx="469744" cy="259045"/>
    <xdr:sp macro="" textlink="">
      <xdr:nvSpPr>
        <xdr:cNvPr id="138" name="n_3mainValue【図書館】&#10;一人当たり面積"/>
        <xdr:cNvSpPr txBox="1"/>
      </xdr:nvSpPr>
      <xdr:spPr>
        <a:xfrm>
          <a:off x="7626427" y="6264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9" name="テキスト ボックス 14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0" name="直線コネクタ 14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1" name="テキスト ボックス 15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2" name="直線コネクタ 15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3" name="テキスト ボックス 15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4" name="直線コネクタ 15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5" name="テキスト ボックス 15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6" name="直線コネクタ 15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7" name="テキスト ボックス 15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8" name="直線コネクタ 15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59" name="テキスト ボックス 15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2" name="直線コネクタ 161"/>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3"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64" name="直線コネクタ 163"/>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65"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6" name="直線コネクタ 16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67" name="【体育館・プール】&#10;有形固定資産減価償却率平均値テキスト"/>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68" name="フローチャート: 判断 167"/>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69" name="フローチャート: 判断 168"/>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0" name="フローチャート: 判断 169"/>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1" name="フローチャート: 判断 170"/>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2" name="フローチャート: 判断 171"/>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22860</xdr:rowOff>
    </xdr:from>
    <xdr:to>
      <xdr:col>24</xdr:col>
      <xdr:colOff>114300</xdr:colOff>
      <xdr:row>59</xdr:row>
      <xdr:rowOff>124460</xdr:rowOff>
    </xdr:to>
    <xdr:sp macro="" textlink="">
      <xdr:nvSpPr>
        <xdr:cNvPr id="178" name="楕円 177"/>
        <xdr:cNvSpPr/>
      </xdr:nvSpPr>
      <xdr:spPr>
        <a:xfrm>
          <a:off x="4584700" y="1013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45737</xdr:rowOff>
    </xdr:from>
    <xdr:ext cx="405111" cy="259045"/>
    <xdr:sp macro="" textlink="">
      <xdr:nvSpPr>
        <xdr:cNvPr id="179" name="【体育館・プール】&#10;有形固定資産減価償却率該当値テキスト"/>
        <xdr:cNvSpPr txBox="1"/>
      </xdr:nvSpPr>
      <xdr:spPr>
        <a:xfrm>
          <a:off x="4673600" y="9989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80" name="楕円 179"/>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45720</xdr:rowOff>
    </xdr:from>
    <xdr:to>
      <xdr:col>24</xdr:col>
      <xdr:colOff>63500</xdr:colOff>
      <xdr:row>59</xdr:row>
      <xdr:rowOff>73660</xdr:rowOff>
    </xdr:to>
    <xdr:cxnSp macro="">
      <xdr:nvCxnSpPr>
        <xdr:cNvPr id="181" name="直線コネクタ 180"/>
        <xdr:cNvCxnSpPr/>
      </xdr:nvCxnSpPr>
      <xdr:spPr>
        <a:xfrm>
          <a:off x="3797300" y="1016127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137160</xdr:rowOff>
    </xdr:from>
    <xdr:to>
      <xdr:col>15</xdr:col>
      <xdr:colOff>101600</xdr:colOff>
      <xdr:row>59</xdr:row>
      <xdr:rowOff>67310</xdr:rowOff>
    </xdr:to>
    <xdr:sp macro="" textlink="">
      <xdr:nvSpPr>
        <xdr:cNvPr id="182" name="楕円 181"/>
        <xdr:cNvSpPr/>
      </xdr:nvSpPr>
      <xdr:spPr>
        <a:xfrm>
          <a:off x="2857500" y="1008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16510</xdr:rowOff>
    </xdr:from>
    <xdr:to>
      <xdr:col>19</xdr:col>
      <xdr:colOff>177800</xdr:colOff>
      <xdr:row>59</xdr:row>
      <xdr:rowOff>45720</xdr:rowOff>
    </xdr:to>
    <xdr:cxnSp macro="">
      <xdr:nvCxnSpPr>
        <xdr:cNvPr id="183" name="直線コネクタ 182"/>
        <xdr:cNvCxnSpPr/>
      </xdr:nvCxnSpPr>
      <xdr:spPr>
        <a:xfrm>
          <a:off x="2908300" y="1013206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110490</xdr:rowOff>
    </xdr:from>
    <xdr:to>
      <xdr:col>10</xdr:col>
      <xdr:colOff>165100</xdr:colOff>
      <xdr:row>59</xdr:row>
      <xdr:rowOff>40640</xdr:rowOff>
    </xdr:to>
    <xdr:sp macro="" textlink="">
      <xdr:nvSpPr>
        <xdr:cNvPr id="184" name="楕円 183"/>
        <xdr:cNvSpPr/>
      </xdr:nvSpPr>
      <xdr:spPr>
        <a:xfrm>
          <a:off x="19685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161290</xdr:rowOff>
    </xdr:from>
    <xdr:to>
      <xdr:col>15</xdr:col>
      <xdr:colOff>50800</xdr:colOff>
      <xdr:row>59</xdr:row>
      <xdr:rowOff>16510</xdr:rowOff>
    </xdr:to>
    <xdr:cxnSp macro="">
      <xdr:nvCxnSpPr>
        <xdr:cNvPr id="185" name="直線コネクタ 184"/>
        <xdr:cNvCxnSpPr/>
      </xdr:nvCxnSpPr>
      <xdr:spPr>
        <a:xfrm>
          <a:off x="2019300" y="1010539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86"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87" name="n_2aveValue【体育館・プー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88" name="n_3aveValue【体育館・プール】&#10;有形固定資産減価償却率"/>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41927</xdr:rowOff>
    </xdr:from>
    <xdr:ext cx="405111" cy="259045"/>
    <xdr:sp macro="" textlink="">
      <xdr:nvSpPr>
        <xdr:cNvPr id="189" name="n_4aveValue【体育館・プール】&#10;有形固定資産減価償却率"/>
        <xdr:cNvSpPr txBox="1"/>
      </xdr:nvSpPr>
      <xdr:spPr>
        <a:xfrm>
          <a:off x="927744" y="998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113047</xdr:rowOff>
    </xdr:from>
    <xdr:ext cx="405111" cy="259045"/>
    <xdr:sp macro="" textlink="">
      <xdr:nvSpPr>
        <xdr:cNvPr id="190" name="n_1mainValue【体育館・プール】&#10;有形固定資産減価償却率"/>
        <xdr:cNvSpPr txBox="1"/>
      </xdr:nvSpPr>
      <xdr:spPr>
        <a:xfrm>
          <a:off x="3582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83837</xdr:rowOff>
    </xdr:from>
    <xdr:ext cx="405111" cy="259045"/>
    <xdr:sp macro="" textlink="">
      <xdr:nvSpPr>
        <xdr:cNvPr id="191" name="n_2mainValue【体育館・プール】&#10;有形固定資産減価償却率"/>
        <xdr:cNvSpPr txBox="1"/>
      </xdr:nvSpPr>
      <xdr:spPr>
        <a:xfrm>
          <a:off x="2705744" y="985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57167</xdr:rowOff>
    </xdr:from>
    <xdr:ext cx="405111" cy="259045"/>
    <xdr:sp macro="" textlink="">
      <xdr:nvSpPr>
        <xdr:cNvPr id="192" name="n_3mainValue【体育館・プール】&#10;有形固定資産減価償却率"/>
        <xdr:cNvSpPr txBox="1"/>
      </xdr:nvSpPr>
      <xdr:spPr>
        <a:xfrm>
          <a:off x="1816744" y="9829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4" name="テキスト ボックス 20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6" name="テキスト ボックス 20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8" name="テキスト ボックス 20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0" name="テキスト ボックス 20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2" name="テキスト ボックス 21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16" name="直線コネクタ 215"/>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7"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8" name="直線コネクタ 217"/>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19"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0" name="直線コネクタ 219"/>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21"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22" name="フローチャート: 判断 221"/>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23" name="フローチャート: 判断 222"/>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24" name="フローチャート: 判断 223"/>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25" name="フローチャート: 判断 224"/>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26" name="フローチャート: 判断 225"/>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139700</xdr:rowOff>
    </xdr:from>
    <xdr:to>
      <xdr:col>55</xdr:col>
      <xdr:colOff>50800</xdr:colOff>
      <xdr:row>62</xdr:row>
      <xdr:rowOff>69850</xdr:rowOff>
    </xdr:to>
    <xdr:sp macro="" textlink="">
      <xdr:nvSpPr>
        <xdr:cNvPr id="232" name="楕円 231"/>
        <xdr:cNvSpPr/>
      </xdr:nvSpPr>
      <xdr:spPr>
        <a:xfrm>
          <a:off x="10426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162577</xdr:rowOff>
    </xdr:from>
    <xdr:ext cx="469744" cy="259045"/>
    <xdr:sp macro="" textlink="">
      <xdr:nvSpPr>
        <xdr:cNvPr id="233" name="【体育館・プール】&#10;一人当たり面積該当値テキスト"/>
        <xdr:cNvSpPr txBox="1"/>
      </xdr:nvSpPr>
      <xdr:spPr>
        <a:xfrm>
          <a:off x="10515600"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141605</xdr:rowOff>
    </xdr:from>
    <xdr:to>
      <xdr:col>50</xdr:col>
      <xdr:colOff>165100</xdr:colOff>
      <xdr:row>62</xdr:row>
      <xdr:rowOff>71755</xdr:rowOff>
    </xdr:to>
    <xdr:sp macro="" textlink="">
      <xdr:nvSpPr>
        <xdr:cNvPr id="234" name="楕円 233"/>
        <xdr:cNvSpPr/>
      </xdr:nvSpPr>
      <xdr:spPr>
        <a:xfrm>
          <a:off x="958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19050</xdr:rowOff>
    </xdr:from>
    <xdr:to>
      <xdr:col>55</xdr:col>
      <xdr:colOff>0</xdr:colOff>
      <xdr:row>62</xdr:row>
      <xdr:rowOff>20955</xdr:rowOff>
    </xdr:to>
    <xdr:cxnSp macro="">
      <xdr:nvCxnSpPr>
        <xdr:cNvPr id="235" name="直線コネクタ 234"/>
        <xdr:cNvCxnSpPr/>
      </xdr:nvCxnSpPr>
      <xdr:spPr>
        <a:xfrm flipV="1">
          <a:off x="9639300" y="106489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141605</xdr:rowOff>
    </xdr:from>
    <xdr:to>
      <xdr:col>46</xdr:col>
      <xdr:colOff>38100</xdr:colOff>
      <xdr:row>62</xdr:row>
      <xdr:rowOff>71755</xdr:rowOff>
    </xdr:to>
    <xdr:sp macro="" textlink="">
      <xdr:nvSpPr>
        <xdr:cNvPr id="236" name="楕円 235"/>
        <xdr:cNvSpPr/>
      </xdr:nvSpPr>
      <xdr:spPr>
        <a:xfrm>
          <a:off x="8699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20955</xdr:rowOff>
    </xdr:from>
    <xdr:to>
      <xdr:col>50</xdr:col>
      <xdr:colOff>114300</xdr:colOff>
      <xdr:row>62</xdr:row>
      <xdr:rowOff>20955</xdr:rowOff>
    </xdr:to>
    <xdr:cxnSp macro="">
      <xdr:nvCxnSpPr>
        <xdr:cNvPr id="237" name="直線コネクタ 236"/>
        <xdr:cNvCxnSpPr/>
      </xdr:nvCxnSpPr>
      <xdr:spPr>
        <a:xfrm>
          <a:off x="8750300" y="106508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143510</xdr:rowOff>
    </xdr:from>
    <xdr:to>
      <xdr:col>41</xdr:col>
      <xdr:colOff>101600</xdr:colOff>
      <xdr:row>62</xdr:row>
      <xdr:rowOff>73660</xdr:rowOff>
    </xdr:to>
    <xdr:sp macro="" textlink="">
      <xdr:nvSpPr>
        <xdr:cNvPr id="238" name="楕円 237"/>
        <xdr:cNvSpPr/>
      </xdr:nvSpPr>
      <xdr:spPr>
        <a:xfrm>
          <a:off x="7810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20955</xdr:rowOff>
    </xdr:from>
    <xdr:to>
      <xdr:col>45</xdr:col>
      <xdr:colOff>177800</xdr:colOff>
      <xdr:row>62</xdr:row>
      <xdr:rowOff>22860</xdr:rowOff>
    </xdr:to>
    <xdr:cxnSp macro="">
      <xdr:nvCxnSpPr>
        <xdr:cNvPr id="239" name="直線コネクタ 238"/>
        <xdr:cNvCxnSpPr/>
      </xdr:nvCxnSpPr>
      <xdr:spPr>
        <a:xfrm flipV="1">
          <a:off x="7861300" y="1065085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40"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41"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42"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10177</xdr:rowOff>
    </xdr:from>
    <xdr:ext cx="469744" cy="259045"/>
    <xdr:sp macro="" textlink="">
      <xdr:nvSpPr>
        <xdr:cNvPr id="243" name="n_4aveValue【体育館・プール】&#10;一人当たり面積"/>
        <xdr:cNvSpPr txBox="1"/>
      </xdr:nvSpPr>
      <xdr:spPr>
        <a:xfrm>
          <a:off x="6737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88282</xdr:rowOff>
    </xdr:from>
    <xdr:ext cx="469744" cy="259045"/>
    <xdr:sp macro="" textlink="">
      <xdr:nvSpPr>
        <xdr:cNvPr id="244" name="n_1mainValue【体育館・プール】&#10;一人当たり面積"/>
        <xdr:cNvSpPr txBox="1"/>
      </xdr:nvSpPr>
      <xdr:spPr>
        <a:xfrm>
          <a:off x="93917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88282</xdr:rowOff>
    </xdr:from>
    <xdr:ext cx="469744" cy="259045"/>
    <xdr:sp macro="" textlink="">
      <xdr:nvSpPr>
        <xdr:cNvPr id="245" name="n_2mainValue【体育館・プール】&#10;一人当たり面積"/>
        <xdr:cNvSpPr txBox="1"/>
      </xdr:nvSpPr>
      <xdr:spPr>
        <a:xfrm>
          <a:off x="8515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90187</xdr:rowOff>
    </xdr:from>
    <xdr:ext cx="469744" cy="259045"/>
    <xdr:sp macro="" textlink="">
      <xdr:nvSpPr>
        <xdr:cNvPr id="246" name="n_3mainValue【体育館・プール】&#10;一人当たり面積"/>
        <xdr:cNvSpPr txBox="1"/>
      </xdr:nvSpPr>
      <xdr:spPr>
        <a:xfrm>
          <a:off x="7626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71" name="直線コネクタ 270"/>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74"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75" name="直線コネクタ 274"/>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76"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77" name="フローチャート: 判断 276"/>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78" name="フローチャート: 判断 277"/>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79" name="フローチャート: 判断 278"/>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80" name="フローチャート: 判断 279"/>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81" name="フローチャート: 判断 280"/>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124461</xdr:rowOff>
    </xdr:from>
    <xdr:to>
      <xdr:col>24</xdr:col>
      <xdr:colOff>114300</xdr:colOff>
      <xdr:row>85</xdr:row>
      <xdr:rowOff>54611</xdr:rowOff>
    </xdr:to>
    <xdr:sp macro="" textlink="">
      <xdr:nvSpPr>
        <xdr:cNvPr id="287" name="楕円 286"/>
        <xdr:cNvSpPr/>
      </xdr:nvSpPr>
      <xdr:spPr>
        <a:xfrm>
          <a:off x="4584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102888</xdr:rowOff>
    </xdr:from>
    <xdr:ext cx="405111" cy="259045"/>
    <xdr:sp macro="" textlink="">
      <xdr:nvSpPr>
        <xdr:cNvPr id="288" name="【福祉施設】&#10;有形固定資産減価償却率該当値テキスト"/>
        <xdr:cNvSpPr txBox="1"/>
      </xdr:nvSpPr>
      <xdr:spPr>
        <a:xfrm>
          <a:off x="4673600"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90170</xdr:rowOff>
    </xdr:from>
    <xdr:to>
      <xdr:col>20</xdr:col>
      <xdr:colOff>38100</xdr:colOff>
      <xdr:row>85</xdr:row>
      <xdr:rowOff>20320</xdr:rowOff>
    </xdr:to>
    <xdr:sp macro="" textlink="">
      <xdr:nvSpPr>
        <xdr:cNvPr id="289" name="楕円 288"/>
        <xdr:cNvSpPr/>
      </xdr:nvSpPr>
      <xdr:spPr>
        <a:xfrm>
          <a:off x="3746500" y="144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140970</xdr:rowOff>
    </xdr:from>
    <xdr:to>
      <xdr:col>24</xdr:col>
      <xdr:colOff>63500</xdr:colOff>
      <xdr:row>85</xdr:row>
      <xdr:rowOff>3811</xdr:rowOff>
    </xdr:to>
    <xdr:cxnSp macro="">
      <xdr:nvCxnSpPr>
        <xdr:cNvPr id="290" name="直線コネクタ 289"/>
        <xdr:cNvCxnSpPr/>
      </xdr:nvCxnSpPr>
      <xdr:spPr>
        <a:xfrm>
          <a:off x="3797300" y="145427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63500</xdr:rowOff>
    </xdr:from>
    <xdr:to>
      <xdr:col>15</xdr:col>
      <xdr:colOff>101600</xdr:colOff>
      <xdr:row>84</xdr:row>
      <xdr:rowOff>165100</xdr:rowOff>
    </xdr:to>
    <xdr:sp macro="" textlink="">
      <xdr:nvSpPr>
        <xdr:cNvPr id="291" name="楕円 290"/>
        <xdr:cNvSpPr/>
      </xdr:nvSpPr>
      <xdr:spPr>
        <a:xfrm>
          <a:off x="2857500" y="1446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114300</xdr:rowOff>
    </xdr:from>
    <xdr:to>
      <xdr:col>19</xdr:col>
      <xdr:colOff>177800</xdr:colOff>
      <xdr:row>84</xdr:row>
      <xdr:rowOff>140970</xdr:rowOff>
    </xdr:to>
    <xdr:cxnSp macro="">
      <xdr:nvCxnSpPr>
        <xdr:cNvPr id="292" name="直線コネクタ 291"/>
        <xdr:cNvCxnSpPr/>
      </xdr:nvCxnSpPr>
      <xdr:spPr>
        <a:xfrm>
          <a:off x="2908300" y="145161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31114</xdr:rowOff>
    </xdr:from>
    <xdr:to>
      <xdr:col>10</xdr:col>
      <xdr:colOff>165100</xdr:colOff>
      <xdr:row>84</xdr:row>
      <xdr:rowOff>132714</xdr:rowOff>
    </xdr:to>
    <xdr:sp macro="" textlink="">
      <xdr:nvSpPr>
        <xdr:cNvPr id="293" name="楕円 292"/>
        <xdr:cNvSpPr/>
      </xdr:nvSpPr>
      <xdr:spPr>
        <a:xfrm>
          <a:off x="1968500" y="144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81914</xdr:rowOff>
    </xdr:from>
    <xdr:to>
      <xdr:col>15</xdr:col>
      <xdr:colOff>50800</xdr:colOff>
      <xdr:row>84</xdr:row>
      <xdr:rowOff>114300</xdr:rowOff>
    </xdr:to>
    <xdr:cxnSp macro="">
      <xdr:nvCxnSpPr>
        <xdr:cNvPr id="294" name="直線コネクタ 293"/>
        <xdr:cNvCxnSpPr/>
      </xdr:nvCxnSpPr>
      <xdr:spPr>
        <a:xfrm>
          <a:off x="2019300" y="144837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295"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296"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297"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298"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11447</xdr:rowOff>
    </xdr:from>
    <xdr:ext cx="405111" cy="259045"/>
    <xdr:sp macro="" textlink="">
      <xdr:nvSpPr>
        <xdr:cNvPr id="299" name="n_1mainValue【福祉施設】&#10;有形固定資産減価償却率"/>
        <xdr:cNvSpPr txBox="1"/>
      </xdr:nvSpPr>
      <xdr:spPr>
        <a:xfrm>
          <a:off x="35820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156227</xdr:rowOff>
    </xdr:from>
    <xdr:ext cx="405111" cy="259045"/>
    <xdr:sp macro="" textlink="">
      <xdr:nvSpPr>
        <xdr:cNvPr id="300" name="n_2mainValue【福祉施設】&#10;有形固定資産減価償却率"/>
        <xdr:cNvSpPr txBox="1"/>
      </xdr:nvSpPr>
      <xdr:spPr>
        <a:xfrm>
          <a:off x="27057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123841</xdr:rowOff>
    </xdr:from>
    <xdr:ext cx="405111" cy="259045"/>
    <xdr:sp macro="" textlink="">
      <xdr:nvSpPr>
        <xdr:cNvPr id="301" name="n_3mainValue【福祉施設】&#10;有形固定資産減価償却率"/>
        <xdr:cNvSpPr txBox="1"/>
      </xdr:nvSpPr>
      <xdr:spPr>
        <a:xfrm>
          <a:off x="1816744" y="1452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23" name="直線コネクタ 322"/>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24"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25" name="直線コネクタ 324"/>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26"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27" name="直線コネクタ 326"/>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102888</xdr:rowOff>
    </xdr:from>
    <xdr:ext cx="469744" cy="259045"/>
    <xdr:sp macro="" textlink="">
      <xdr:nvSpPr>
        <xdr:cNvPr id="328" name="【福祉施設】&#10;一人当たり面積平均値テキスト"/>
        <xdr:cNvSpPr txBox="1"/>
      </xdr:nvSpPr>
      <xdr:spPr>
        <a:xfrm>
          <a:off x="10515600" y="14504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29" name="フローチャート: 判断 328"/>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30" name="フローチャート: 判断 329"/>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31" name="フローチャート: 判断 330"/>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32" name="フローチャート: 判断 331"/>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33" name="フローチャート: 判断 332"/>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85598</xdr:rowOff>
    </xdr:from>
    <xdr:to>
      <xdr:col>55</xdr:col>
      <xdr:colOff>50800</xdr:colOff>
      <xdr:row>85</xdr:row>
      <xdr:rowOff>15748</xdr:rowOff>
    </xdr:to>
    <xdr:sp macro="" textlink="">
      <xdr:nvSpPr>
        <xdr:cNvPr id="339" name="楕円 338"/>
        <xdr:cNvSpPr/>
      </xdr:nvSpPr>
      <xdr:spPr>
        <a:xfrm>
          <a:off x="104267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108475</xdr:rowOff>
    </xdr:from>
    <xdr:ext cx="469744" cy="259045"/>
    <xdr:sp macro="" textlink="">
      <xdr:nvSpPr>
        <xdr:cNvPr id="340" name="【福祉施設】&#10;一人当たり面積該当値テキスト"/>
        <xdr:cNvSpPr txBox="1"/>
      </xdr:nvSpPr>
      <xdr:spPr>
        <a:xfrm>
          <a:off x="10515600" y="1433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85598</xdr:rowOff>
    </xdr:from>
    <xdr:to>
      <xdr:col>50</xdr:col>
      <xdr:colOff>165100</xdr:colOff>
      <xdr:row>85</xdr:row>
      <xdr:rowOff>15748</xdr:rowOff>
    </xdr:to>
    <xdr:sp macro="" textlink="">
      <xdr:nvSpPr>
        <xdr:cNvPr id="341" name="楕円 340"/>
        <xdr:cNvSpPr/>
      </xdr:nvSpPr>
      <xdr:spPr>
        <a:xfrm>
          <a:off x="9588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136398</xdr:rowOff>
    </xdr:from>
    <xdr:to>
      <xdr:col>55</xdr:col>
      <xdr:colOff>0</xdr:colOff>
      <xdr:row>84</xdr:row>
      <xdr:rowOff>136398</xdr:rowOff>
    </xdr:to>
    <xdr:cxnSp macro="">
      <xdr:nvCxnSpPr>
        <xdr:cNvPr id="342" name="直線コネクタ 341"/>
        <xdr:cNvCxnSpPr/>
      </xdr:nvCxnSpPr>
      <xdr:spPr>
        <a:xfrm>
          <a:off x="9639300" y="145381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85598</xdr:rowOff>
    </xdr:from>
    <xdr:to>
      <xdr:col>46</xdr:col>
      <xdr:colOff>38100</xdr:colOff>
      <xdr:row>85</xdr:row>
      <xdr:rowOff>15748</xdr:rowOff>
    </xdr:to>
    <xdr:sp macro="" textlink="">
      <xdr:nvSpPr>
        <xdr:cNvPr id="343" name="楕円 342"/>
        <xdr:cNvSpPr/>
      </xdr:nvSpPr>
      <xdr:spPr>
        <a:xfrm>
          <a:off x="8699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136398</xdr:rowOff>
    </xdr:from>
    <xdr:to>
      <xdr:col>50</xdr:col>
      <xdr:colOff>114300</xdr:colOff>
      <xdr:row>84</xdr:row>
      <xdr:rowOff>136398</xdr:rowOff>
    </xdr:to>
    <xdr:cxnSp macro="">
      <xdr:nvCxnSpPr>
        <xdr:cNvPr id="344" name="直線コネクタ 343"/>
        <xdr:cNvCxnSpPr/>
      </xdr:nvCxnSpPr>
      <xdr:spPr>
        <a:xfrm>
          <a:off x="8750300" y="145381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87885</xdr:rowOff>
    </xdr:from>
    <xdr:to>
      <xdr:col>41</xdr:col>
      <xdr:colOff>101600</xdr:colOff>
      <xdr:row>85</xdr:row>
      <xdr:rowOff>18035</xdr:rowOff>
    </xdr:to>
    <xdr:sp macro="" textlink="">
      <xdr:nvSpPr>
        <xdr:cNvPr id="345" name="楕円 344"/>
        <xdr:cNvSpPr/>
      </xdr:nvSpPr>
      <xdr:spPr>
        <a:xfrm>
          <a:off x="7810500" y="1448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136398</xdr:rowOff>
    </xdr:from>
    <xdr:to>
      <xdr:col>45</xdr:col>
      <xdr:colOff>177800</xdr:colOff>
      <xdr:row>84</xdr:row>
      <xdr:rowOff>138685</xdr:rowOff>
    </xdr:to>
    <xdr:cxnSp macro="">
      <xdr:nvCxnSpPr>
        <xdr:cNvPr id="346" name="直線コネクタ 345"/>
        <xdr:cNvCxnSpPr/>
      </xdr:nvCxnSpPr>
      <xdr:spPr>
        <a:xfrm flipV="1">
          <a:off x="7861300" y="145381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45738</xdr:rowOff>
    </xdr:from>
    <xdr:ext cx="469744" cy="259045"/>
    <xdr:sp macro="" textlink="">
      <xdr:nvSpPr>
        <xdr:cNvPr id="347" name="n_1aveValue【福祉施設】&#10;一人当たり面積"/>
        <xdr:cNvSpPr txBox="1"/>
      </xdr:nvSpPr>
      <xdr:spPr>
        <a:xfrm>
          <a:off x="93917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34307</xdr:rowOff>
    </xdr:from>
    <xdr:ext cx="469744" cy="259045"/>
    <xdr:sp macro="" textlink="">
      <xdr:nvSpPr>
        <xdr:cNvPr id="348" name="n_2aveValue【福祉施設】&#10;一人当たり面積"/>
        <xdr:cNvSpPr txBox="1"/>
      </xdr:nvSpPr>
      <xdr:spPr>
        <a:xfrm>
          <a:off x="8515427" y="1460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25164</xdr:rowOff>
    </xdr:from>
    <xdr:ext cx="469744" cy="259045"/>
    <xdr:sp macro="" textlink="">
      <xdr:nvSpPr>
        <xdr:cNvPr id="349" name="n_3aveValue【福祉施設】&#10;一人当たり面積"/>
        <xdr:cNvSpPr txBox="1"/>
      </xdr:nvSpPr>
      <xdr:spPr>
        <a:xfrm>
          <a:off x="7626427" y="1459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50"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32275</xdr:rowOff>
    </xdr:from>
    <xdr:ext cx="469744" cy="259045"/>
    <xdr:sp macro="" textlink="">
      <xdr:nvSpPr>
        <xdr:cNvPr id="351" name="n_1mainValue【福祉施設】&#10;一人当たり面積"/>
        <xdr:cNvSpPr txBox="1"/>
      </xdr:nvSpPr>
      <xdr:spPr>
        <a:xfrm>
          <a:off x="9391727" y="1426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32275</xdr:rowOff>
    </xdr:from>
    <xdr:ext cx="469744" cy="259045"/>
    <xdr:sp macro="" textlink="">
      <xdr:nvSpPr>
        <xdr:cNvPr id="352" name="n_2mainValue【福祉施設】&#10;一人当たり面積"/>
        <xdr:cNvSpPr txBox="1"/>
      </xdr:nvSpPr>
      <xdr:spPr>
        <a:xfrm>
          <a:off x="8515427" y="1426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34562</xdr:rowOff>
    </xdr:from>
    <xdr:ext cx="469744" cy="259045"/>
    <xdr:sp macro="" textlink="">
      <xdr:nvSpPr>
        <xdr:cNvPr id="353" name="n_3mainValue【福祉施設】&#10;一人当たり面積"/>
        <xdr:cNvSpPr txBox="1"/>
      </xdr:nvSpPr>
      <xdr:spPr>
        <a:xfrm>
          <a:off x="7626427" y="14264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2" name="テキスト ボックス 36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3" name="直線コネクタ 36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4" name="テキスト ボックス 363"/>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65" name="直線コネクタ 364"/>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66" name="テキスト ボックス 365"/>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7" name="直線コネクタ 366"/>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8" name="テキスト ボックス 367"/>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9" name="直線コネクタ 368"/>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0" name="テキスト ボックス 369"/>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1" name="直線コネクタ 370"/>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2" name="テキスト ボックス 371"/>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3" name="直線コネクタ 372"/>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4" name="テキスト ボックス 373"/>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75" name="直線コネクタ 374"/>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76" name="テキスト ボックス 375"/>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7" name="直線コネクタ 37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148045</xdr:rowOff>
    </xdr:from>
    <xdr:to>
      <xdr:col>24</xdr:col>
      <xdr:colOff>62865</xdr:colOff>
      <xdr:row>109</xdr:row>
      <xdr:rowOff>35379</xdr:rowOff>
    </xdr:to>
    <xdr:cxnSp macro="">
      <xdr:nvCxnSpPr>
        <xdr:cNvPr id="379" name="直線コネクタ 378"/>
        <xdr:cNvCxnSpPr/>
      </xdr:nvCxnSpPr>
      <xdr:spPr>
        <a:xfrm flipV="1">
          <a:off x="4634865"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0"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1" name="直線コネクタ 380"/>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94722</xdr:rowOff>
    </xdr:from>
    <xdr:ext cx="340478" cy="259045"/>
    <xdr:sp macro="" textlink="">
      <xdr:nvSpPr>
        <xdr:cNvPr id="382" name="【市民会館】&#10;有形固定資産減価償却率最大値テキスト"/>
        <xdr:cNvSpPr txBox="1"/>
      </xdr:nvSpPr>
      <xdr:spPr>
        <a:xfrm>
          <a:off x="4673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148045</xdr:rowOff>
    </xdr:from>
    <xdr:to>
      <xdr:col>24</xdr:col>
      <xdr:colOff>152400</xdr:colOff>
      <xdr:row>99</xdr:row>
      <xdr:rowOff>148045</xdr:rowOff>
    </xdr:to>
    <xdr:cxnSp macro="">
      <xdr:nvCxnSpPr>
        <xdr:cNvPr id="383" name="直線コネクタ 382"/>
        <xdr:cNvCxnSpPr/>
      </xdr:nvCxnSpPr>
      <xdr:spPr>
        <a:xfrm>
          <a:off x="4546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121756</xdr:rowOff>
    </xdr:from>
    <xdr:ext cx="405111" cy="259045"/>
    <xdr:sp macro="" textlink="">
      <xdr:nvSpPr>
        <xdr:cNvPr id="384" name="【市民会館】&#10;有形固定資産減価償却率平均値テキスト"/>
        <xdr:cNvSpPr txBox="1"/>
      </xdr:nvSpPr>
      <xdr:spPr>
        <a:xfrm>
          <a:off x="4673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98879</xdr:rowOff>
    </xdr:from>
    <xdr:to>
      <xdr:col>24</xdr:col>
      <xdr:colOff>114300</xdr:colOff>
      <xdr:row>105</xdr:row>
      <xdr:rowOff>29029</xdr:rowOff>
    </xdr:to>
    <xdr:sp macro="" textlink="">
      <xdr:nvSpPr>
        <xdr:cNvPr id="385" name="フローチャート: 判断 384"/>
        <xdr:cNvSpPr/>
      </xdr:nvSpPr>
      <xdr:spPr>
        <a:xfrm>
          <a:off x="4584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86" name="フローチャート: 判断 385"/>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69487</xdr:rowOff>
    </xdr:from>
    <xdr:to>
      <xdr:col>15</xdr:col>
      <xdr:colOff>101600</xdr:colOff>
      <xdr:row>104</xdr:row>
      <xdr:rowOff>171087</xdr:rowOff>
    </xdr:to>
    <xdr:sp macro="" textlink="">
      <xdr:nvSpPr>
        <xdr:cNvPr id="387" name="フローチャート: 判断 386"/>
        <xdr:cNvSpPr/>
      </xdr:nvSpPr>
      <xdr:spPr>
        <a:xfrm>
          <a:off x="2857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49893</xdr:rowOff>
    </xdr:from>
    <xdr:to>
      <xdr:col>10</xdr:col>
      <xdr:colOff>165100</xdr:colOff>
      <xdr:row>104</xdr:row>
      <xdr:rowOff>151493</xdr:rowOff>
    </xdr:to>
    <xdr:sp macro="" textlink="">
      <xdr:nvSpPr>
        <xdr:cNvPr id="388" name="フローチャート: 判断 387"/>
        <xdr:cNvSpPr/>
      </xdr:nvSpPr>
      <xdr:spPr>
        <a:xfrm>
          <a:off x="1968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51526</xdr:rowOff>
    </xdr:from>
    <xdr:to>
      <xdr:col>6</xdr:col>
      <xdr:colOff>38100</xdr:colOff>
      <xdr:row>104</xdr:row>
      <xdr:rowOff>153126</xdr:rowOff>
    </xdr:to>
    <xdr:sp macro="" textlink="">
      <xdr:nvSpPr>
        <xdr:cNvPr id="389" name="フローチャート: 判断 388"/>
        <xdr:cNvSpPr/>
      </xdr:nvSpPr>
      <xdr:spPr>
        <a:xfrm>
          <a:off x="1079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0" name="テキスト ボックス 38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1" name="テキスト ボックス 39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2" name="テキスト ボックス 39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3" name="テキスト ボックス 39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4" name="テキスト ボックス 39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110308</xdr:rowOff>
    </xdr:from>
    <xdr:to>
      <xdr:col>24</xdr:col>
      <xdr:colOff>114300</xdr:colOff>
      <xdr:row>107</xdr:row>
      <xdr:rowOff>40458</xdr:rowOff>
    </xdr:to>
    <xdr:sp macro="" textlink="">
      <xdr:nvSpPr>
        <xdr:cNvPr id="395" name="楕円 394"/>
        <xdr:cNvSpPr/>
      </xdr:nvSpPr>
      <xdr:spPr>
        <a:xfrm>
          <a:off x="45847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88735</xdr:rowOff>
    </xdr:from>
    <xdr:ext cx="405111" cy="259045"/>
    <xdr:sp macro="" textlink="">
      <xdr:nvSpPr>
        <xdr:cNvPr id="396" name="【市民会館】&#10;有形固定資産減価償却率該当値テキスト"/>
        <xdr:cNvSpPr txBox="1"/>
      </xdr:nvSpPr>
      <xdr:spPr>
        <a:xfrm>
          <a:off x="4673600" y="1826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77651</xdr:rowOff>
    </xdr:from>
    <xdr:to>
      <xdr:col>20</xdr:col>
      <xdr:colOff>38100</xdr:colOff>
      <xdr:row>107</xdr:row>
      <xdr:rowOff>7801</xdr:rowOff>
    </xdr:to>
    <xdr:sp macro="" textlink="">
      <xdr:nvSpPr>
        <xdr:cNvPr id="397" name="楕円 396"/>
        <xdr:cNvSpPr/>
      </xdr:nvSpPr>
      <xdr:spPr>
        <a:xfrm>
          <a:off x="3746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128451</xdr:rowOff>
    </xdr:from>
    <xdr:to>
      <xdr:col>24</xdr:col>
      <xdr:colOff>63500</xdr:colOff>
      <xdr:row>106</xdr:row>
      <xdr:rowOff>161108</xdr:rowOff>
    </xdr:to>
    <xdr:cxnSp macro="">
      <xdr:nvCxnSpPr>
        <xdr:cNvPr id="398" name="直線コネクタ 397"/>
        <xdr:cNvCxnSpPr/>
      </xdr:nvCxnSpPr>
      <xdr:spPr>
        <a:xfrm>
          <a:off x="3797300" y="1830215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136434</xdr:rowOff>
    </xdr:from>
    <xdr:to>
      <xdr:col>15</xdr:col>
      <xdr:colOff>101600</xdr:colOff>
      <xdr:row>107</xdr:row>
      <xdr:rowOff>66584</xdr:rowOff>
    </xdr:to>
    <xdr:sp macro="" textlink="">
      <xdr:nvSpPr>
        <xdr:cNvPr id="399" name="楕円 398"/>
        <xdr:cNvSpPr/>
      </xdr:nvSpPr>
      <xdr:spPr>
        <a:xfrm>
          <a:off x="28575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128451</xdr:rowOff>
    </xdr:from>
    <xdr:to>
      <xdr:col>19</xdr:col>
      <xdr:colOff>177800</xdr:colOff>
      <xdr:row>107</xdr:row>
      <xdr:rowOff>15784</xdr:rowOff>
    </xdr:to>
    <xdr:cxnSp macro="">
      <xdr:nvCxnSpPr>
        <xdr:cNvPr id="400" name="直線コネクタ 399"/>
        <xdr:cNvCxnSpPr/>
      </xdr:nvCxnSpPr>
      <xdr:spPr>
        <a:xfrm flipV="1">
          <a:off x="2908300" y="183021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401" name="n_1aveValue【市民会館】&#10;有形固定資産減価償却率"/>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16164</xdr:rowOff>
    </xdr:from>
    <xdr:ext cx="405111" cy="259045"/>
    <xdr:sp macro="" textlink="">
      <xdr:nvSpPr>
        <xdr:cNvPr id="402" name="n_2aveValue【市民会館】&#10;有形固定資産減価償却率"/>
        <xdr:cNvSpPr txBox="1"/>
      </xdr:nvSpPr>
      <xdr:spPr>
        <a:xfrm>
          <a:off x="2705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168020</xdr:rowOff>
    </xdr:from>
    <xdr:ext cx="405111" cy="259045"/>
    <xdr:sp macro="" textlink="">
      <xdr:nvSpPr>
        <xdr:cNvPr id="403" name="n_3aveValue【市民会館】&#10;有形固定資産減価償却率"/>
        <xdr:cNvSpPr txBox="1"/>
      </xdr:nvSpPr>
      <xdr:spPr>
        <a:xfrm>
          <a:off x="1816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169653</xdr:rowOff>
    </xdr:from>
    <xdr:ext cx="405111" cy="259045"/>
    <xdr:sp macro="" textlink="">
      <xdr:nvSpPr>
        <xdr:cNvPr id="404" name="n_4aveValue【市民会館】&#10;有形固定資産減価償却率"/>
        <xdr:cNvSpPr txBox="1"/>
      </xdr:nvSpPr>
      <xdr:spPr>
        <a:xfrm>
          <a:off x="927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170378</xdr:rowOff>
    </xdr:from>
    <xdr:ext cx="405111" cy="259045"/>
    <xdr:sp macro="" textlink="">
      <xdr:nvSpPr>
        <xdr:cNvPr id="405" name="n_1mainValue【市民会館】&#10;有形固定資産減価償却率"/>
        <xdr:cNvSpPr txBox="1"/>
      </xdr:nvSpPr>
      <xdr:spPr>
        <a:xfrm>
          <a:off x="3582044"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57711</xdr:rowOff>
    </xdr:from>
    <xdr:ext cx="405111" cy="259045"/>
    <xdr:sp macro="" textlink="">
      <xdr:nvSpPr>
        <xdr:cNvPr id="406" name="n_2mainValue【市民会館】&#10;有形固定資産減価償却率"/>
        <xdr:cNvSpPr txBox="1"/>
      </xdr:nvSpPr>
      <xdr:spPr>
        <a:xfrm>
          <a:off x="2705744" y="18402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7" name="正方形/長方形 4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8" name="正方形/長方形 4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9" name="正方形/長方形 4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10" name="正方形/長方形 4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11" name="正方形/長方形 4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12" name="正方形/長方形 4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3" name="正方形/長方形 4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4" name="正方形/長方形 4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5" name="テキスト ボックス 4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6" name="直線コネクタ 4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7" name="直線コネクタ 41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8" name="テキスト ボックス 417"/>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9" name="直線コネクタ 41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20" name="テキスト ボックス 419"/>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21" name="直線コネクタ 42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22" name="テキスト ボックス 421"/>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23" name="直線コネクタ 42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24" name="テキスト ボックス 423"/>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5" name="直線コネクタ 42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6" name="テキスト ボックス 42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151637</xdr:rowOff>
    </xdr:from>
    <xdr:to>
      <xdr:col>54</xdr:col>
      <xdr:colOff>189865</xdr:colOff>
      <xdr:row>108</xdr:row>
      <xdr:rowOff>71628</xdr:rowOff>
    </xdr:to>
    <xdr:cxnSp macro="">
      <xdr:nvCxnSpPr>
        <xdr:cNvPr id="428" name="直線コネクタ 427"/>
        <xdr:cNvCxnSpPr/>
      </xdr:nvCxnSpPr>
      <xdr:spPr>
        <a:xfrm flipV="1">
          <a:off x="10476865" y="17296637"/>
          <a:ext cx="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9"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30" name="直線コネクタ 429"/>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98314</xdr:rowOff>
    </xdr:from>
    <xdr:ext cx="469744" cy="259045"/>
    <xdr:sp macro="" textlink="">
      <xdr:nvSpPr>
        <xdr:cNvPr id="431" name="【市民会館】&#10;一人当たり面積最大値テキスト"/>
        <xdr:cNvSpPr txBox="1"/>
      </xdr:nvSpPr>
      <xdr:spPr>
        <a:xfrm>
          <a:off x="10515600" y="1707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151637</xdr:rowOff>
    </xdr:from>
    <xdr:to>
      <xdr:col>55</xdr:col>
      <xdr:colOff>88900</xdr:colOff>
      <xdr:row>100</xdr:row>
      <xdr:rowOff>151637</xdr:rowOff>
    </xdr:to>
    <xdr:cxnSp macro="">
      <xdr:nvCxnSpPr>
        <xdr:cNvPr id="432" name="直線コネクタ 431"/>
        <xdr:cNvCxnSpPr/>
      </xdr:nvCxnSpPr>
      <xdr:spPr>
        <a:xfrm>
          <a:off x="10388600" y="17296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32275</xdr:rowOff>
    </xdr:from>
    <xdr:ext cx="469744" cy="259045"/>
    <xdr:sp macro="" textlink="">
      <xdr:nvSpPr>
        <xdr:cNvPr id="433" name="【市民会館】&#10;一人当たり面積平均値テキスト"/>
        <xdr:cNvSpPr txBox="1"/>
      </xdr:nvSpPr>
      <xdr:spPr>
        <a:xfrm>
          <a:off x="10515600" y="180345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9398</xdr:rowOff>
    </xdr:from>
    <xdr:to>
      <xdr:col>55</xdr:col>
      <xdr:colOff>50800</xdr:colOff>
      <xdr:row>106</xdr:row>
      <xdr:rowOff>110998</xdr:rowOff>
    </xdr:to>
    <xdr:sp macro="" textlink="">
      <xdr:nvSpPr>
        <xdr:cNvPr id="434" name="フローチャート: 判断 433"/>
        <xdr:cNvSpPr/>
      </xdr:nvSpPr>
      <xdr:spPr>
        <a:xfrm>
          <a:off x="10426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20828</xdr:rowOff>
    </xdr:from>
    <xdr:to>
      <xdr:col>50</xdr:col>
      <xdr:colOff>165100</xdr:colOff>
      <xdr:row>106</xdr:row>
      <xdr:rowOff>122428</xdr:rowOff>
    </xdr:to>
    <xdr:sp macro="" textlink="">
      <xdr:nvSpPr>
        <xdr:cNvPr id="435" name="フローチャート: 判断 434"/>
        <xdr:cNvSpPr/>
      </xdr:nvSpPr>
      <xdr:spPr>
        <a:xfrm>
          <a:off x="9588500" y="1819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39115</xdr:rowOff>
    </xdr:from>
    <xdr:to>
      <xdr:col>46</xdr:col>
      <xdr:colOff>38100</xdr:colOff>
      <xdr:row>106</xdr:row>
      <xdr:rowOff>140715</xdr:rowOff>
    </xdr:to>
    <xdr:sp macro="" textlink="">
      <xdr:nvSpPr>
        <xdr:cNvPr id="436" name="フローチャート: 判断 435"/>
        <xdr:cNvSpPr/>
      </xdr:nvSpPr>
      <xdr:spPr>
        <a:xfrm>
          <a:off x="8699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32258</xdr:rowOff>
    </xdr:from>
    <xdr:to>
      <xdr:col>41</xdr:col>
      <xdr:colOff>101600</xdr:colOff>
      <xdr:row>106</xdr:row>
      <xdr:rowOff>133858</xdr:rowOff>
    </xdr:to>
    <xdr:sp macro="" textlink="">
      <xdr:nvSpPr>
        <xdr:cNvPr id="437" name="フローチャート: 判断 436"/>
        <xdr:cNvSpPr/>
      </xdr:nvSpPr>
      <xdr:spPr>
        <a:xfrm>
          <a:off x="7810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36830</xdr:rowOff>
    </xdr:from>
    <xdr:to>
      <xdr:col>36</xdr:col>
      <xdr:colOff>165100</xdr:colOff>
      <xdr:row>106</xdr:row>
      <xdr:rowOff>138430</xdr:rowOff>
    </xdr:to>
    <xdr:sp macro="" textlink="">
      <xdr:nvSpPr>
        <xdr:cNvPr id="438" name="フローチャート: 判断 437"/>
        <xdr:cNvSpPr/>
      </xdr:nvSpPr>
      <xdr:spPr>
        <a:xfrm>
          <a:off x="6921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9" name="テキスト ボックス 4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40" name="テキスト ボックス 4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1" name="テキスト ボックス 4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2" name="テキスト ボックス 4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3" name="テキスト ボックス 4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153415</xdr:rowOff>
    </xdr:from>
    <xdr:to>
      <xdr:col>55</xdr:col>
      <xdr:colOff>50800</xdr:colOff>
      <xdr:row>108</xdr:row>
      <xdr:rowOff>83565</xdr:rowOff>
    </xdr:to>
    <xdr:sp macro="" textlink="">
      <xdr:nvSpPr>
        <xdr:cNvPr id="444" name="楕円 443"/>
        <xdr:cNvSpPr/>
      </xdr:nvSpPr>
      <xdr:spPr>
        <a:xfrm>
          <a:off x="104267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68342</xdr:rowOff>
    </xdr:from>
    <xdr:ext cx="469744" cy="259045"/>
    <xdr:sp macro="" textlink="">
      <xdr:nvSpPr>
        <xdr:cNvPr id="445" name="【市民会館】&#10;一人当たり面積該当値テキスト"/>
        <xdr:cNvSpPr txBox="1"/>
      </xdr:nvSpPr>
      <xdr:spPr>
        <a:xfrm>
          <a:off x="10515600" y="184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153415</xdr:rowOff>
    </xdr:from>
    <xdr:to>
      <xdr:col>50</xdr:col>
      <xdr:colOff>165100</xdr:colOff>
      <xdr:row>108</xdr:row>
      <xdr:rowOff>83565</xdr:rowOff>
    </xdr:to>
    <xdr:sp macro="" textlink="">
      <xdr:nvSpPr>
        <xdr:cNvPr id="446" name="楕円 445"/>
        <xdr:cNvSpPr/>
      </xdr:nvSpPr>
      <xdr:spPr>
        <a:xfrm>
          <a:off x="9588500" y="184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32765</xdr:rowOff>
    </xdr:from>
    <xdr:to>
      <xdr:col>55</xdr:col>
      <xdr:colOff>0</xdr:colOff>
      <xdr:row>108</xdr:row>
      <xdr:rowOff>32765</xdr:rowOff>
    </xdr:to>
    <xdr:cxnSp macro="">
      <xdr:nvCxnSpPr>
        <xdr:cNvPr id="447" name="直線コネクタ 446"/>
        <xdr:cNvCxnSpPr/>
      </xdr:nvCxnSpPr>
      <xdr:spPr>
        <a:xfrm>
          <a:off x="9639300" y="1854936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157987</xdr:rowOff>
    </xdr:from>
    <xdr:to>
      <xdr:col>46</xdr:col>
      <xdr:colOff>38100</xdr:colOff>
      <xdr:row>108</xdr:row>
      <xdr:rowOff>88137</xdr:rowOff>
    </xdr:to>
    <xdr:sp macro="" textlink="">
      <xdr:nvSpPr>
        <xdr:cNvPr id="448" name="楕円 447"/>
        <xdr:cNvSpPr/>
      </xdr:nvSpPr>
      <xdr:spPr>
        <a:xfrm>
          <a:off x="8699500" y="1850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32765</xdr:rowOff>
    </xdr:from>
    <xdr:to>
      <xdr:col>50</xdr:col>
      <xdr:colOff>114300</xdr:colOff>
      <xdr:row>108</xdr:row>
      <xdr:rowOff>37337</xdr:rowOff>
    </xdr:to>
    <xdr:cxnSp macro="">
      <xdr:nvCxnSpPr>
        <xdr:cNvPr id="449" name="直線コネクタ 448"/>
        <xdr:cNvCxnSpPr/>
      </xdr:nvCxnSpPr>
      <xdr:spPr>
        <a:xfrm flipV="1">
          <a:off x="8750300" y="18549365"/>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138955</xdr:rowOff>
    </xdr:from>
    <xdr:ext cx="469744" cy="259045"/>
    <xdr:sp macro="" textlink="">
      <xdr:nvSpPr>
        <xdr:cNvPr id="450" name="n_1aveValue【市民会館】&#10;一人当たり面積"/>
        <xdr:cNvSpPr txBox="1"/>
      </xdr:nvSpPr>
      <xdr:spPr>
        <a:xfrm>
          <a:off x="9391727" y="1796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157242</xdr:rowOff>
    </xdr:from>
    <xdr:ext cx="469744" cy="259045"/>
    <xdr:sp macro="" textlink="">
      <xdr:nvSpPr>
        <xdr:cNvPr id="451" name="n_2aveValue【市民会館】&#10;一人当たり面積"/>
        <xdr:cNvSpPr txBox="1"/>
      </xdr:nvSpPr>
      <xdr:spPr>
        <a:xfrm>
          <a:off x="8515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150385</xdr:rowOff>
    </xdr:from>
    <xdr:ext cx="469744" cy="259045"/>
    <xdr:sp macro="" textlink="">
      <xdr:nvSpPr>
        <xdr:cNvPr id="452" name="n_3aveValue【市民会館】&#10;一人当たり面積"/>
        <xdr:cNvSpPr txBox="1"/>
      </xdr:nvSpPr>
      <xdr:spPr>
        <a:xfrm>
          <a:off x="7626427" y="1798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154957</xdr:rowOff>
    </xdr:from>
    <xdr:ext cx="469744" cy="259045"/>
    <xdr:sp macro="" textlink="">
      <xdr:nvSpPr>
        <xdr:cNvPr id="453" name="n_4aveValue【市民会館】&#10;一人当たり面積"/>
        <xdr:cNvSpPr txBox="1"/>
      </xdr:nvSpPr>
      <xdr:spPr>
        <a:xfrm>
          <a:off x="6737427" y="1798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74692</xdr:rowOff>
    </xdr:from>
    <xdr:ext cx="469744" cy="259045"/>
    <xdr:sp macro="" textlink="">
      <xdr:nvSpPr>
        <xdr:cNvPr id="454" name="n_1mainValue【市民会館】&#10;一人当たり面積"/>
        <xdr:cNvSpPr txBox="1"/>
      </xdr:nvSpPr>
      <xdr:spPr>
        <a:xfrm>
          <a:off x="9391727" y="185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79264</xdr:rowOff>
    </xdr:from>
    <xdr:ext cx="469744" cy="259045"/>
    <xdr:sp macro="" textlink="">
      <xdr:nvSpPr>
        <xdr:cNvPr id="455" name="n_2mainValue【市民会館】&#10;一人当たり面積"/>
        <xdr:cNvSpPr txBox="1"/>
      </xdr:nvSpPr>
      <xdr:spPr>
        <a:xfrm>
          <a:off x="8515427" y="1859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6" name="正方形/長方形 4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7" name="正方形/長方形 4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8" name="正方形/長方形 4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9" name="正方形/長方形 4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60" name="正方形/長方形 4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61" name="正方形/長方形 4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62" name="正方形/長方形 4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63" name="正方形/長方形 4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4" name="テキスト ボックス 4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5" name="直線コネクタ 4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66" name="テキスト ボックス 46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67" name="直線コネクタ 46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68" name="テキスト ボックス 46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9" name="直線コネクタ 46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70" name="テキスト ボックス 46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71" name="直線コネクタ 47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72" name="テキスト ボックス 47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73" name="直線コネクタ 47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74" name="テキスト ボックス 47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5" name="直線コネクタ 47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6" name="テキスト ボックス 47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7" name="直線コネクタ 47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78" name="テキスト ボックス 47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9" name="直線コネクタ 47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81" name="直線コネクタ 480"/>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8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83" name="直線コネクタ 48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84"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85" name="直線コネクタ 484"/>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486"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87" name="フローチャート: 判断 486"/>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88" name="フローチャート: 判断 487"/>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89" name="フローチャート: 判断 488"/>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90" name="フローチャート: 判断 489"/>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91" name="フローチャート: 判断 490"/>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92" name="テキスト ボックス 4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93" name="テキスト ボックス 4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94" name="テキスト ボックス 4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5" name="テキスト ボックス 4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6" name="テキスト ボックス 4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35197</xdr:rowOff>
    </xdr:from>
    <xdr:to>
      <xdr:col>85</xdr:col>
      <xdr:colOff>177800</xdr:colOff>
      <xdr:row>40</xdr:row>
      <xdr:rowOff>136797</xdr:rowOff>
    </xdr:to>
    <xdr:sp macro="" textlink="">
      <xdr:nvSpPr>
        <xdr:cNvPr id="497" name="楕円 496"/>
        <xdr:cNvSpPr/>
      </xdr:nvSpPr>
      <xdr:spPr>
        <a:xfrm>
          <a:off x="16268700" y="689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13624</xdr:rowOff>
    </xdr:from>
    <xdr:ext cx="405111" cy="259045"/>
    <xdr:sp macro="" textlink="">
      <xdr:nvSpPr>
        <xdr:cNvPr id="498" name="【一般廃棄物処理施設】&#10;有形固定資産減価償却率該当値テキスト"/>
        <xdr:cNvSpPr txBox="1"/>
      </xdr:nvSpPr>
      <xdr:spPr>
        <a:xfrm>
          <a:off x="16357600"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162560</xdr:rowOff>
    </xdr:from>
    <xdr:to>
      <xdr:col>81</xdr:col>
      <xdr:colOff>101600</xdr:colOff>
      <xdr:row>40</xdr:row>
      <xdr:rowOff>92710</xdr:rowOff>
    </xdr:to>
    <xdr:sp macro="" textlink="">
      <xdr:nvSpPr>
        <xdr:cNvPr id="499" name="楕円 498"/>
        <xdr:cNvSpPr/>
      </xdr:nvSpPr>
      <xdr:spPr>
        <a:xfrm>
          <a:off x="15430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41910</xdr:rowOff>
    </xdr:from>
    <xdr:to>
      <xdr:col>85</xdr:col>
      <xdr:colOff>127000</xdr:colOff>
      <xdr:row>40</xdr:row>
      <xdr:rowOff>85997</xdr:rowOff>
    </xdr:to>
    <xdr:cxnSp macro="">
      <xdr:nvCxnSpPr>
        <xdr:cNvPr id="500" name="直線コネクタ 499"/>
        <xdr:cNvCxnSpPr/>
      </xdr:nvCxnSpPr>
      <xdr:spPr>
        <a:xfrm>
          <a:off x="15481300" y="689991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118473</xdr:rowOff>
    </xdr:from>
    <xdr:to>
      <xdr:col>76</xdr:col>
      <xdr:colOff>165100</xdr:colOff>
      <xdr:row>40</xdr:row>
      <xdr:rowOff>48623</xdr:rowOff>
    </xdr:to>
    <xdr:sp macro="" textlink="">
      <xdr:nvSpPr>
        <xdr:cNvPr id="501" name="楕円 500"/>
        <xdr:cNvSpPr/>
      </xdr:nvSpPr>
      <xdr:spPr>
        <a:xfrm>
          <a:off x="14541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169273</xdr:rowOff>
    </xdr:from>
    <xdr:to>
      <xdr:col>81</xdr:col>
      <xdr:colOff>50800</xdr:colOff>
      <xdr:row>40</xdr:row>
      <xdr:rowOff>41910</xdr:rowOff>
    </xdr:to>
    <xdr:cxnSp macro="">
      <xdr:nvCxnSpPr>
        <xdr:cNvPr id="502" name="直線コネクタ 501"/>
        <xdr:cNvCxnSpPr/>
      </xdr:nvCxnSpPr>
      <xdr:spPr>
        <a:xfrm>
          <a:off x="14592300" y="685582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74385</xdr:rowOff>
    </xdr:from>
    <xdr:to>
      <xdr:col>72</xdr:col>
      <xdr:colOff>38100</xdr:colOff>
      <xdr:row>40</xdr:row>
      <xdr:rowOff>4535</xdr:rowOff>
    </xdr:to>
    <xdr:sp macro="" textlink="">
      <xdr:nvSpPr>
        <xdr:cNvPr id="503" name="楕円 502"/>
        <xdr:cNvSpPr/>
      </xdr:nvSpPr>
      <xdr:spPr>
        <a:xfrm>
          <a:off x="13652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125185</xdr:rowOff>
    </xdr:from>
    <xdr:to>
      <xdr:col>76</xdr:col>
      <xdr:colOff>114300</xdr:colOff>
      <xdr:row>39</xdr:row>
      <xdr:rowOff>169273</xdr:rowOff>
    </xdr:to>
    <xdr:cxnSp macro="">
      <xdr:nvCxnSpPr>
        <xdr:cNvPr id="504" name="直線コネクタ 503"/>
        <xdr:cNvCxnSpPr/>
      </xdr:nvCxnSpPr>
      <xdr:spPr>
        <a:xfrm>
          <a:off x="13703300" y="6811735"/>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40657</xdr:rowOff>
    </xdr:from>
    <xdr:ext cx="405111" cy="259045"/>
    <xdr:sp macro="" textlink="">
      <xdr:nvSpPr>
        <xdr:cNvPr id="505" name="n_1aveValue【一般廃棄物処理施設】&#10;有形固定資産減価償却率"/>
        <xdr:cNvSpPr txBox="1"/>
      </xdr:nvSpPr>
      <xdr:spPr>
        <a:xfrm>
          <a:off x="15266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25961</xdr:rowOff>
    </xdr:from>
    <xdr:ext cx="405111" cy="259045"/>
    <xdr:sp macro="" textlink="">
      <xdr:nvSpPr>
        <xdr:cNvPr id="506" name="n_2aveValue【一般廃棄物処理施設】&#10;有形固定資産減価償却率"/>
        <xdr:cNvSpPr txBox="1"/>
      </xdr:nvSpPr>
      <xdr:spPr>
        <a:xfrm>
          <a:off x="14389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42290</xdr:rowOff>
    </xdr:from>
    <xdr:ext cx="405111" cy="259045"/>
    <xdr:sp macro="" textlink="">
      <xdr:nvSpPr>
        <xdr:cNvPr id="507" name="n_3aveValue【一般廃棄物処理施設】&#10;有形固定資産減価償却率"/>
        <xdr:cNvSpPr txBox="1"/>
      </xdr:nvSpPr>
      <xdr:spPr>
        <a:xfrm>
          <a:off x="135007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143527</xdr:rowOff>
    </xdr:from>
    <xdr:ext cx="405111" cy="259045"/>
    <xdr:sp macro="" textlink="">
      <xdr:nvSpPr>
        <xdr:cNvPr id="508" name="n_4aveValue【一般廃棄物処理施設】&#10;有形固定資産減価償却率"/>
        <xdr:cNvSpPr txBox="1"/>
      </xdr:nvSpPr>
      <xdr:spPr>
        <a:xfrm>
          <a:off x="12611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83837</xdr:rowOff>
    </xdr:from>
    <xdr:ext cx="405111" cy="259045"/>
    <xdr:sp macro="" textlink="">
      <xdr:nvSpPr>
        <xdr:cNvPr id="509" name="n_1mainValue【一般廃棄物処理施設】&#10;有形固定資産減価償却率"/>
        <xdr:cNvSpPr txBox="1"/>
      </xdr:nvSpPr>
      <xdr:spPr>
        <a:xfrm>
          <a:off x="152660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39750</xdr:rowOff>
    </xdr:from>
    <xdr:ext cx="405111" cy="259045"/>
    <xdr:sp macro="" textlink="">
      <xdr:nvSpPr>
        <xdr:cNvPr id="510" name="n_2mainValue【一般廃棄物処理施設】&#10;有形固定資産減価償却率"/>
        <xdr:cNvSpPr txBox="1"/>
      </xdr:nvSpPr>
      <xdr:spPr>
        <a:xfrm>
          <a:off x="14389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167112</xdr:rowOff>
    </xdr:from>
    <xdr:ext cx="405111" cy="259045"/>
    <xdr:sp macro="" textlink="">
      <xdr:nvSpPr>
        <xdr:cNvPr id="511" name="n_3mainValue【一般廃棄物処理施設】&#10;有形固定資産減価償却率"/>
        <xdr:cNvSpPr txBox="1"/>
      </xdr:nvSpPr>
      <xdr:spPr>
        <a:xfrm>
          <a:off x="13500744" y="685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12" name="正方形/長方形 5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13" name="正方形/長方形 5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14" name="正方形/長方形 5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15" name="正方形/長方形 5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6" name="正方形/長方形 5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7" name="正方形/長方形 5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8" name="正方形/長方形 5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9" name="正方形/長方形 5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20" name="テキスト ボックス 5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21" name="直線コネクタ 5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22" name="直線コネクタ 521"/>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23" name="テキスト ボックス 522"/>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24" name="直線コネクタ 52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25" name="テキスト ボックス 524"/>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6" name="直線コネクタ 525"/>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7" name="テキスト ボックス 526"/>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8" name="直線コネクタ 5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9" name="テキスト ボックス 5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531" name="直線コネクタ 530"/>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32"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33" name="直線コネクタ 532"/>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534"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535" name="直線コネクタ 534"/>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536"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537" name="フローチャート: 判断 536"/>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538" name="フローチャート: 判断 537"/>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539" name="フローチャート: 判断 538"/>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540" name="フローチャート: 判断 539"/>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541" name="フローチャート: 判断 540"/>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42" name="テキスト ボックス 5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3" name="テキスト ボックス 5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4" name="テキスト ボックス 5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5" name="テキスト ボックス 5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6" name="テキスト ボックス 5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82755</xdr:rowOff>
    </xdr:from>
    <xdr:to>
      <xdr:col>116</xdr:col>
      <xdr:colOff>114300</xdr:colOff>
      <xdr:row>40</xdr:row>
      <xdr:rowOff>12905</xdr:rowOff>
    </xdr:to>
    <xdr:sp macro="" textlink="">
      <xdr:nvSpPr>
        <xdr:cNvPr id="547" name="楕円 546"/>
        <xdr:cNvSpPr/>
      </xdr:nvSpPr>
      <xdr:spPr>
        <a:xfrm>
          <a:off x="22110700" y="676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61182</xdr:rowOff>
    </xdr:from>
    <xdr:ext cx="534377" cy="259045"/>
    <xdr:sp macro="" textlink="">
      <xdr:nvSpPr>
        <xdr:cNvPr id="548" name="【一般廃棄物処理施設】&#10;一人当たり有形固定資産（償却資産）額該当値テキスト"/>
        <xdr:cNvSpPr txBox="1"/>
      </xdr:nvSpPr>
      <xdr:spPr>
        <a:xfrm>
          <a:off x="22199600" y="674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83293</xdr:rowOff>
    </xdr:from>
    <xdr:to>
      <xdr:col>112</xdr:col>
      <xdr:colOff>38100</xdr:colOff>
      <xdr:row>40</xdr:row>
      <xdr:rowOff>13443</xdr:rowOff>
    </xdr:to>
    <xdr:sp macro="" textlink="">
      <xdr:nvSpPr>
        <xdr:cNvPr id="549" name="楕円 548"/>
        <xdr:cNvSpPr/>
      </xdr:nvSpPr>
      <xdr:spPr>
        <a:xfrm>
          <a:off x="21272500" y="67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133555</xdr:rowOff>
    </xdr:from>
    <xdr:to>
      <xdr:col>116</xdr:col>
      <xdr:colOff>63500</xdr:colOff>
      <xdr:row>39</xdr:row>
      <xdr:rowOff>134093</xdr:rowOff>
    </xdr:to>
    <xdr:cxnSp macro="">
      <xdr:nvCxnSpPr>
        <xdr:cNvPr id="550" name="直線コネクタ 549"/>
        <xdr:cNvCxnSpPr/>
      </xdr:nvCxnSpPr>
      <xdr:spPr>
        <a:xfrm flipV="1">
          <a:off x="21323300" y="6820105"/>
          <a:ext cx="838200" cy="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84087</xdr:rowOff>
    </xdr:from>
    <xdr:to>
      <xdr:col>107</xdr:col>
      <xdr:colOff>101600</xdr:colOff>
      <xdr:row>40</xdr:row>
      <xdr:rowOff>14237</xdr:rowOff>
    </xdr:to>
    <xdr:sp macro="" textlink="">
      <xdr:nvSpPr>
        <xdr:cNvPr id="551" name="楕円 550"/>
        <xdr:cNvSpPr/>
      </xdr:nvSpPr>
      <xdr:spPr>
        <a:xfrm>
          <a:off x="20383500" y="67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134093</xdr:rowOff>
    </xdr:from>
    <xdr:to>
      <xdr:col>111</xdr:col>
      <xdr:colOff>177800</xdr:colOff>
      <xdr:row>39</xdr:row>
      <xdr:rowOff>134887</xdr:rowOff>
    </xdr:to>
    <xdr:cxnSp macro="">
      <xdr:nvCxnSpPr>
        <xdr:cNvPr id="552" name="直線コネクタ 551"/>
        <xdr:cNvCxnSpPr/>
      </xdr:nvCxnSpPr>
      <xdr:spPr>
        <a:xfrm flipV="1">
          <a:off x="20434300" y="6820643"/>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84641</xdr:rowOff>
    </xdr:from>
    <xdr:to>
      <xdr:col>102</xdr:col>
      <xdr:colOff>165100</xdr:colOff>
      <xdr:row>40</xdr:row>
      <xdr:rowOff>14791</xdr:rowOff>
    </xdr:to>
    <xdr:sp macro="" textlink="">
      <xdr:nvSpPr>
        <xdr:cNvPr id="553" name="楕円 552"/>
        <xdr:cNvSpPr/>
      </xdr:nvSpPr>
      <xdr:spPr>
        <a:xfrm>
          <a:off x="19494500" y="677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134887</xdr:rowOff>
    </xdr:from>
    <xdr:to>
      <xdr:col>107</xdr:col>
      <xdr:colOff>50800</xdr:colOff>
      <xdr:row>39</xdr:row>
      <xdr:rowOff>135441</xdr:rowOff>
    </xdr:to>
    <xdr:cxnSp macro="">
      <xdr:nvCxnSpPr>
        <xdr:cNvPr id="554" name="直線コネクタ 553"/>
        <xdr:cNvCxnSpPr/>
      </xdr:nvCxnSpPr>
      <xdr:spPr>
        <a:xfrm flipV="1">
          <a:off x="19545300" y="6821437"/>
          <a:ext cx="889000" cy="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555"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33050</xdr:rowOff>
    </xdr:from>
    <xdr:ext cx="534377" cy="259045"/>
    <xdr:sp macro="" textlink="">
      <xdr:nvSpPr>
        <xdr:cNvPr id="556" name="n_2aveValue【一般廃棄物処理施設】&#10;一人当たり有形固定資産（償却資産）額"/>
        <xdr:cNvSpPr txBox="1"/>
      </xdr:nvSpPr>
      <xdr:spPr>
        <a:xfrm>
          <a:off x="20167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17683</xdr:rowOff>
    </xdr:from>
    <xdr:ext cx="534377" cy="259045"/>
    <xdr:sp macro="" textlink="">
      <xdr:nvSpPr>
        <xdr:cNvPr id="557" name="n_3aveValue【一般廃棄物処理施設】&#10;一人当たり有形固定資産（償却資産）額"/>
        <xdr:cNvSpPr txBox="1"/>
      </xdr:nvSpPr>
      <xdr:spPr>
        <a:xfrm>
          <a:off x="19278111" y="636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61831</xdr:rowOff>
    </xdr:from>
    <xdr:ext cx="534377" cy="259045"/>
    <xdr:sp macro="" textlink="">
      <xdr:nvSpPr>
        <xdr:cNvPr id="558" name="n_4aveValue【一般廃棄物処理施設】&#10;一人当たり有形固定資産（償却資産）額"/>
        <xdr:cNvSpPr txBox="1"/>
      </xdr:nvSpPr>
      <xdr:spPr>
        <a:xfrm>
          <a:off x="18389111" y="6405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4570</xdr:rowOff>
    </xdr:from>
    <xdr:ext cx="534377" cy="259045"/>
    <xdr:sp macro="" textlink="">
      <xdr:nvSpPr>
        <xdr:cNvPr id="559" name="n_1mainValue【一般廃棄物処理施設】&#10;一人当たり有形固定資産（償却資産）額"/>
        <xdr:cNvSpPr txBox="1"/>
      </xdr:nvSpPr>
      <xdr:spPr>
        <a:xfrm>
          <a:off x="21043411" y="686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5364</xdr:rowOff>
    </xdr:from>
    <xdr:ext cx="534377" cy="259045"/>
    <xdr:sp macro="" textlink="">
      <xdr:nvSpPr>
        <xdr:cNvPr id="560" name="n_2mainValue【一般廃棄物処理施設】&#10;一人当たり有形固定資産（償却資産）額"/>
        <xdr:cNvSpPr txBox="1"/>
      </xdr:nvSpPr>
      <xdr:spPr>
        <a:xfrm>
          <a:off x="20167111" y="686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5918</xdr:rowOff>
    </xdr:from>
    <xdr:ext cx="534377" cy="259045"/>
    <xdr:sp macro="" textlink="">
      <xdr:nvSpPr>
        <xdr:cNvPr id="561" name="n_3mainValue【一般廃棄物処理施設】&#10;一人当たり有形固定資産（償却資産）額"/>
        <xdr:cNvSpPr txBox="1"/>
      </xdr:nvSpPr>
      <xdr:spPr>
        <a:xfrm>
          <a:off x="19278111" y="686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62" name="正方形/長方形 5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63" name="正方形/長方形 5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4" name="正方形/長方形 5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5" name="正方形/長方形 5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6" name="正方形/長方形 5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7" name="正方形/長方形 5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8" name="正方形/長方形 5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9" name="正方形/長方形 5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70" name="テキスト ボックス 5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71" name="直線コネクタ 5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72" name="テキスト ボックス 57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73" name="直線コネクタ 5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74" name="テキスト ボックス 57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75" name="直線コネクタ 5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76" name="テキスト ボックス 5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7" name="直線コネクタ 5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8" name="テキスト ボックス 5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9" name="直線コネクタ 5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80" name="テキスト ボックス 5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81" name="直線コネクタ 5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82" name="テキスト ボックス 5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83" name="直線コネクタ 5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84" name="テキスト ボックス 58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85" name="直線コネクタ 5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8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87" name="直線コネクタ 586"/>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88"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89" name="直線コネクタ 58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9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91" name="直線コネクタ 59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86014</xdr:rowOff>
    </xdr:from>
    <xdr:ext cx="405111" cy="259045"/>
    <xdr:sp macro="" textlink="">
      <xdr:nvSpPr>
        <xdr:cNvPr id="592" name="【保健センター・保健所】&#10;有形固定資産減価償却率平均値テキスト"/>
        <xdr:cNvSpPr txBox="1"/>
      </xdr:nvSpPr>
      <xdr:spPr>
        <a:xfrm>
          <a:off x="16357600" y="10201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93" name="フローチャート: 判断 592"/>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94" name="フローチャート: 判断 593"/>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95" name="フローチャート: 判断 594"/>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96" name="フローチャート: 判断 59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97" name="フローチャート: 判断 596"/>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8" name="テキスト ボックス 5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9" name="テキスト ボックス 5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00" name="テキスト ボックス 5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01" name="テキスト ボックス 6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02" name="テキスト ボックス 6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50437</xdr:rowOff>
    </xdr:from>
    <xdr:to>
      <xdr:col>85</xdr:col>
      <xdr:colOff>177800</xdr:colOff>
      <xdr:row>59</xdr:row>
      <xdr:rowOff>152037</xdr:rowOff>
    </xdr:to>
    <xdr:sp macro="" textlink="">
      <xdr:nvSpPr>
        <xdr:cNvPr id="603" name="楕円 602"/>
        <xdr:cNvSpPr/>
      </xdr:nvSpPr>
      <xdr:spPr>
        <a:xfrm>
          <a:off x="162687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73314</xdr:rowOff>
    </xdr:from>
    <xdr:ext cx="405111" cy="259045"/>
    <xdr:sp macro="" textlink="">
      <xdr:nvSpPr>
        <xdr:cNvPr id="604" name="【保健センター・保健所】&#10;有形固定資産減価償却率該当値テキスト"/>
        <xdr:cNvSpPr txBox="1"/>
      </xdr:nvSpPr>
      <xdr:spPr>
        <a:xfrm>
          <a:off x="16357600" y="1001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14515</xdr:rowOff>
    </xdr:from>
    <xdr:to>
      <xdr:col>81</xdr:col>
      <xdr:colOff>101600</xdr:colOff>
      <xdr:row>59</xdr:row>
      <xdr:rowOff>116115</xdr:rowOff>
    </xdr:to>
    <xdr:sp macro="" textlink="">
      <xdr:nvSpPr>
        <xdr:cNvPr id="605" name="楕円 604"/>
        <xdr:cNvSpPr/>
      </xdr:nvSpPr>
      <xdr:spPr>
        <a:xfrm>
          <a:off x="15430500" y="1013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65315</xdr:rowOff>
    </xdr:from>
    <xdr:to>
      <xdr:col>85</xdr:col>
      <xdr:colOff>127000</xdr:colOff>
      <xdr:row>59</xdr:row>
      <xdr:rowOff>101237</xdr:rowOff>
    </xdr:to>
    <xdr:cxnSp macro="">
      <xdr:nvCxnSpPr>
        <xdr:cNvPr id="606" name="直線コネクタ 605"/>
        <xdr:cNvCxnSpPr/>
      </xdr:nvCxnSpPr>
      <xdr:spPr>
        <a:xfrm>
          <a:off x="15481300" y="1018086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150041</xdr:rowOff>
    </xdr:from>
    <xdr:to>
      <xdr:col>76</xdr:col>
      <xdr:colOff>165100</xdr:colOff>
      <xdr:row>59</xdr:row>
      <xdr:rowOff>80191</xdr:rowOff>
    </xdr:to>
    <xdr:sp macro="" textlink="">
      <xdr:nvSpPr>
        <xdr:cNvPr id="607" name="楕円 606"/>
        <xdr:cNvSpPr/>
      </xdr:nvSpPr>
      <xdr:spPr>
        <a:xfrm>
          <a:off x="14541500" y="1009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29391</xdr:rowOff>
    </xdr:from>
    <xdr:to>
      <xdr:col>81</xdr:col>
      <xdr:colOff>50800</xdr:colOff>
      <xdr:row>59</xdr:row>
      <xdr:rowOff>65315</xdr:rowOff>
    </xdr:to>
    <xdr:cxnSp macro="">
      <xdr:nvCxnSpPr>
        <xdr:cNvPr id="608" name="直線コネクタ 607"/>
        <xdr:cNvCxnSpPr/>
      </xdr:nvCxnSpPr>
      <xdr:spPr>
        <a:xfrm>
          <a:off x="14592300" y="1014494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114119</xdr:rowOff>
    </xdr:from>
    <xdr:to>
      <xdr:col>72</xdr:col>
      <xdr:colOff>38100</xdr:colOff>
      <xdr:row>59</xdr:row>
      <xdr:rowOff>44269</xdr:rowOff>
    </xdr:to>
    <xdr:sp macro="" textlink="">
      <xdr:nvSpPr>
        <xdr:cNvPr id="609" name="楕円 608"/>
        <xdr:cNvSpPr/>
      </xdr:nvSpPr>
      <xdr:spPr>
        <a:xfrm>
          <a:off x="136525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164919</xdr:rowOff>
    </xdr:from>
    <xdr:to>
      <xdr:col>76</xdr:col>
      <xdr:colOff>114300</xdr:colOff>
      <xdr:row>59</xdr:row>
      <xdr:rowOff>29391</xdr:rowOff>
    </xdr:to>
    <xdr:cxnSp macro="">
      <xdr:nvCxnSpPr>
        <xdr:cNvPr id="610" name="直線コネクタ 609"/>
        <xdr:cNvCxnSpPr/>
      </xdr:nvCxnSpPr>
      <xdr:spPr>
        <a:xfrm>
          <a:off x="13703300" y="1010901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7637</xdr:rowOff>
    </xdr:from>
    <xdr:ext cx="405111" cy="259045"/>
    <xdr:sp macro="" textlink="">
      <xdr:nvSpPr>
        <xdr:cNvPr id="611" name="n_1aveValue【保健センター・保健所】&#10;有形固定資産減価償却率"/>
        <xdr:cNvSpPr txBox="1"/>
      </xdr:nvSpPr>
      <xdr:spPr>
        <a:xfrm>
          <a:off x="152660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170923</xdr:rowOff>
    </xdr:from>
    <xdr:ext cx="405111" cy="259045"/>
    <xdr:sp macro="" textlink="">
      <xdr:nvSpPr>
        <xdr:cNvPr id="612" name="n_2aveValue【保健センター・保健所】&#10;有形固定資産減価償却率"/>
        <xdr:cNvSpPr txBox="1"/>
      </xdr:nvSpPr>
      <xdr:spPr>
        <a:xfrm>
          <a:off x="14389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121937</xdr:rowOff>
    </xdr:from>
    <xdr:ext cx="405111" cy="259045"/>
    <xdr:sp macro="" textlink="">
      <xdr:nvSpPr>
        <xdr:cNvPr id="613" name="n_3aveValue【保健センター・保健所】&#10;有形固定資産減価償却率"/>
        <xdr:cNvSpPr txBox="1"/>
      </xdr:nvSpPr>
      <xdr:spPr>
        <a:xfrm>
          <a:off x="13500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614"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132642</xdr:rowOff>
    </xdr:from>
    <xdr:ext cx="405111" cy="259045"/>
    <xdr:sp macro="" textlink="">
      <xdr:nvSpPr>
        <xdr:cNvPr id="615" name="n_1mainValue【保健センター・保健所】&#10;有形固定資産減価償却率"/>
        <xdr:cNvSpPr txBox="1"/>
      </xdr:nvSpPr>
      <xdr:spPr>
        <a:xfrm>
          <a:off x="15266044" y="9905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96718</xdr:rowOff>
    </xdr:from>
    <xdr:ext cx="405111" cy="259045"/>
    <xdr:sp macro="" textlink="">
      <xdr:nvSpPr>
        <xdr:cNvPr id="616" name="n_2mainValue【保健センター・保健所】&#10;有形固定資産減価償却率"/>
        <xdr:cNvSpPr txBox="1"/>
      </xdr:nvSpPr>
      <xdr:spPr>
        <a:xfrm>
          <a:off x="14389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60796</xdr:rowOff>
    </xdr:from>
    <xdr:ext cx="405111" cy="259045"/>
    <xdr:sp macro="" textlink="">
      <xdr:nvSpPr>
        <xdr:cNvPr id="617" name="n_3mainValue【保健センター・保健所】&#10;有形固定資産減価償却率"/>
        <xdr:cNvSpPr txBox="1"/>
      </xdr:nvSpPr>
      <xdr:spPr>
        <a:xfrm>
          <a:off x="13500744" y="983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8" name="正方形/長方形 61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9" name="正方形/長方形 61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20" name="正方形/長方形 61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21" name="正方形/長方形 62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22" name="正方形/長方形 62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23" name="正方形/長方形 62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24" name="正方形/長方形 62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25" name="正方形/長方形 62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26" name="テキスト ボックス 62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27" name="直線コネクタ 62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28" name="直線コネクタ 627"/>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9" name="テキスト ボックス 628"/>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30" name="直線コネクタ 629"/>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31" name="テキスト ボックス 630"/>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32" name="直線コネクタ 631"/>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33" name="テキスト ボックス 632"/>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34" name="直線コネクタ 633"/>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35" name="テキスト ボックス 634"/>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36" name="直線コネクタ 635"/>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37" name="テキスト ボックス 636"/>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38" name="直線コネクタ 637"/>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9" name="テキスト ボックス 638"/>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40" name="直線コネクタ 63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41" name="テキスト ボックス 64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4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643" name="直線コネクタ 642"/>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44"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45" name="直線コネクタ 644"/>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646"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647" name="直線コネクタ 646"/>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20700</xdr:rowOff>
    </xdr:from>
    <xdr:ext cx="469744" cy="259045"/>
    <xdr:sp macro="" textlink="">
      <xdr:nvSpPr>
        <xdr:cNvPr id="648" name="【保健センター・保健所】&#10;一人当たり面積平均値テキスト"/>
        <xdr:cNvSpPr txBox="1"/>
      </xdr:nvSpPr>
      <xdr:spPr>
        <a:xfrm>
          <a:off x="22199600" y="10822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49" name="フローチャート: 判断 648"/>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650" name="フローチャート: 判断 649"/>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651" name="フローチャート: 判断 650"/>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652" name="フローチャート: 判断 651"/>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653" name="フローチャート: 判断 652"/>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54" name="テキスト ボックス 65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55" name="テキスト ボックス 65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56" name="テキスト ボックス 65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57" name="テキスト ボックス 65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58" name="テキスト ボックス 65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12881</xdr:rowOff>
    </xdr:from>
    <xdr:to>
      <xdr:col>116</xdr:col>
      <xdr:colOff>114300</xdr:colOff>
      <xdr:row>63</xdr:row>
      <xdr:rowOff>114481</xdr:rowOff>
    </xdr:to>
    <xdr:sp macro="" textlink="">
      <xdr:nvSpPr>
        <xdr:cNvPr id="659" name="楕円 658"/>
        <xdr:cNvSpPr/>
      </xdr:nvSpPr>
      <xdr:spPr>
        <a:xfrm>
          <a:off x="22110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35758</xdr:rowOff>
    </xdr:from>
    <xdr:ext cx="469744" cy="259045"/>
    <xdr:sp macro="" textlink="">
      <xdr:nvSpPr>
        <xdr:cNvPr id="660" name="【保健センター・保健所】&#10;一人当たり面積該当値テキスト"/>
        <xdr:cNvSpPr txBox="1"/>
      </xdr:nvSpPr>
      <xdr:spPr>
        <a:xfrm>
          <a:off x="22199600" y="1066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12881</xdr:rowOff>
    </xdr:from>
    <xdr:to>
      <xdr:col>112</xdr:col>
      <xdr:colOff>38100</xdr:colOff>
      <xdr:row>63</xdr:row>
      <xdr:rowOff>114481</xdr:rowOff>
    </xdr:to>
    <xdr:sp macro="" textlink="">
      <xdr:nvSpPr>
        <xdr:cNvPr id="661" name="楕円 660"/>
        <xdr:cNvSpPr/>
      </xdr:nvSpPr>
      <xdr:spPr>
        <a:xfrm>
          <a:off x="21272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63681</xdr:rowOff>
    </xdr:from>
    <xdr:to>
      <xdr:col>116</xdr:col>
      <xdr:colOff>63500</xdr:colOff>
      <xdr:row>63</xdr:row>
      <xdr:rowOff>63681</xdr:rowOff>
    </xdr:to>
    <xdr:cxnSp macro="">
      <xdr:nvCxnSpPr>
        <xdr:cNvPr id="662" name="直線コネクタ 661"/>
        <xdr:cNvCxnSpPr/>
      </xdr:nvCxnSpPr>
      <xdr:spPr>
        <a:xfrm>
          <a:off x="21323300" y="1086503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12881</xdr:rowOff>
    </xdr:from>
    <xdr:to>
      <xdr:col>107</xdr:col>
      <xdr:colOff>101600</xdr:colOff>
      <xdr:row>63</xdr:row>
      <xdr:rowOff>114481</xdr:rowOff>
    </xdr:to>
    <xdr:sp macro="" textlink="">
      <xdr:nvSpPr>
        <xdr:cNvPr id="663" name="楕円 662"/>
        <xdr:cNvSpPr/>
      </xdr:nvSpPr>
      <xdr:spPr>
        <a:xfrm>
          <a:off x="203835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63681</xdr:rowOff>
    </xdr:from>
    <xdr:to>
      <xdr:col>111</xdr:col>
      <xdr:colOff>177800</xdr:colOff>
      <xdr:row>63</xdr:row>
      <xdr:rowOff>63681</xdr:rowOff>
    </xdr:to>
    <xdr:cxnSp macro="">
      <xdr:nvCxnSpPr>
        <xdr:cNvPr id="664" name="直線コネクタ 663"/>
        <xdr:cNvCxnSpPr/>
      </xdr:nvCxnSpPr>
      <xdr:spPr>
        <a:xfrm>
          <a:off x="20434300" y="108650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65" name="楕円 664"/>
        <xdr:cNvSpPr/>
      </xdr:nvSpPr>
      <xdr:spPr>
        <a:xfrm>
          <a:off x="19494500" y="108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63681</xdr:rowOff>
    </xdr:from>
    <xdr:to>
      <xdr:col>107</xdr:col>
      <xdr:colOff>50800</xdr:colOff>
      <xdr:row>63</xdr:row>
      <xdr:rowOff>66947</xdr:rowOff>
    </xdr:to>
    <xdr:cxnSp macro="">
      <xdr:nvCxnSpPr>
        <xdr:cNvPr id="666" name="直線コネクタ 665"/>
        <xdr:cNvCxnSpPr/>
      </xdr:nvCxnSpPr>
      <xdr:spPr>
        <a:xfrm flipV="1">
          <a:off x="19545300" y="108650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141531</xdr:rowOff>
    </xdr:from>
    <xdr:ext cx="469744" cy="259045"/>
    <xdr:sp macro="" textlink="">
      <xdr:nvSpPr>
        <xdr:cNvPr id="667" name="n_1aveValue【保健センター・保健所】&#10;一人当たり面積"/>
        <xdr:cNvSpPr txBox="1"/>
      </xdr:nvSpPr>
      <xdr:spPr>
        <a:xfrm>
          <a:off x="210757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164392</xdr:rowOff>
    </xdr:from>
    <xdr:ext cx="469744" cy="259045"/>
    <xdr:sp macro="" textlink="">
      <xdr:nvSpPr>
        <xdr:cNvPr id="668" name="n_2aveValue【保健センター・保健所】&#10;一人当たり面積"/>
        <xdr:cNvSpPr txBox="1"/>
      </xdr:nvSpPr>
      <xdr:spPr>
        <a:xfrm>
          <a:off x="20199427" y="1096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151328</xdr:rowOff>
    </xdr:from>
    <xdr:ext cx="469744" cy="259045"/>
    <xdr:sp macro="" textlink="">
      <xdr:nvSpPr>
        <xdr:cNvPr id="669" name="n_3aveValue【保健センター・保健所】&#10;一人当たり面積"/>
        <xdr:cNvSpPr txBox="1"/>
      </xdr:nvSpPr>
      <xdr:spPr>
        <a:xfrm>
          <a:off x="19310427" y="1095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70"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131008</xdr:rowOff>
    </xdr:from>
    <xdr:ext cx="469744" cy="259045"/>
    <xdr:sp macro="" textlink="">
      <xdr:nvSpPr>
        <xdr:cNvPr id="671" name="n_1mainValue【保健センター・保健所】&#10;一人当たり面積"/>
        <xdr:cNvSpPr txBox="1"/>
      </xdr:nvSpPr>
      <xdr:spPr>
        <a:xfrm>
          <a:off x="210757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131008</xdr:rowOff>
    </xdr:from>
    <xdr:ext cx="469744" cy="259045"/>
    <xdr:sp macro="" textlink="">
      <xdr:nvSpPr>
        <xdr:cNvPr id="672" name="n_2mainValue【保健センター・保健所】&#10;一人当たり面積"/>
        <xdr:cNvSpPr txBox="1"/>
      </xdr:nvSpPr>
      <xdr:spPr>
        <a:xfrm>
          <a:off x="20199427" y="1058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73" name="n_3main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74" name="正方形/長方形 67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75" name="正方形/長方形 67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76" name="正方形/長方形 67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77" name="正方形/長方形 67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78" name="正方形/長方形 67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79" name="正方形/長方形 67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80" name="正方形/長方形 67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81" name="正方形/長方形 68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82" name="テキスト ボックス 68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83" name="直線コネクタ 68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84" name="テキスト ボックス 68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85" name="直線コネクタ 68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86" name="テキスト ボックス 68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87" name="直線コネクタ 68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88" name="テキスト ボックス 68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89" name="直線コネクタ 68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90" name="テキスト ボックス 68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91" name="直線コネクタ 69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92" name="テキスト ボックス 69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93" name="直線コネクタ 69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94" name="テキスト ボックス 69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95" name="直線コネクタ 69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96" name="テキスト ボックス 69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97" name="直線コネクタ 69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9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99" name="直線コネクタ 698"/>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0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01" name="直線コネクタ 70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702"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703" name="直線コネクタ 702"/>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704"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705" name="フローチャート: 判断 704"/>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706" name="フローチャート: 判断 705"/>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707" name="フローチャート: 判断 706"/>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708" name="フローチャート: 判断 707"/>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709" name="フローチャート: 判断 708"/>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10" name="テキスト ボックス 70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11" name="テキスト ボックス 71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12" name="テキスト ボックス 71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13" name="テキスト ボックス 71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14" name="テキスト ボックス 71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715" name="楕円 714"/>
        <xdr:cNvSpPr/>
      </xdr:nvSpPr>
      <xdr:spPr>
        <a:xfrm>
          <a:off x="16268700" y="13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11809</xdr:rowOff>
    </xdr:from>
    <xdr:ext cx="405111" cy="259045"/>
    <xdr:sp macro="" textlink="">
      <xdr:nvSpPr>
        <xdr:cNvPr id="716" name="【消防施設】&#10;有形固定資産減価償却率該当値テキスト"/>
        <xdr:cNvSpPr txBox="1"/>
      </xdr:nvSpPr>
      <xdr:spPr>
        <a:xfrm>
          <a:off x="16357600" y="137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126093</xdr:rowOff>
    </xdr:from>
    <xdr:to>
      <xdr:col>81</xdr:col>
      <xdr:colOff>101600</xdr:colOff>
      <xdr:row>81</xdr:row>
      <xdr:rowOff>56243</xdr:rowOff>
    </xdr:to>
    <xdr:sp macro="" textlink="">
      <xdr:nvSpPr>
        <xdr:cNvPr id="717" name="楕円 716"/>
        <xdr:cNvSpPr/>
      </xdr:nvSpPr>
      <xdr:spPr>
        <a:xfrm>
          <a:off x="15430500" y="138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5443</xdr:rowOff>
    </xdr:from>
    <xdr:to>
      <xdr:col>85</xdr:col>
      <xdr:colOff>127000</xdr:colOff>
      <xdr:row>81</xdr:row>
      <xdr:rowOff>39732</xdr:rowOff>
    </xdr:to>
    <xdr:cxnSp macro="">
      <xdr:nvCxnSpPr>
        <xdr:cNvPr id="718" name="直線コネクタ 717"/>
        <xdr:cNvCxnSpPr/>
      </xdr:nvCxnSpPr>
      <xdr:spPr>
        <a:xfrm>
          <a:off x="15481300" y="1389289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137523</xdr:rowOff>
    </xdr:from>
    <xdr:to>
      <xdr:col>76</xdr:col>
      <xdr:colOff>165100</xdr:colOff>
      <xdr:row>81</xdr:row>
      <xdr:rowOff>67673</xdr:rowOff>
    </xdr:to>
    <xdr:sp macro="" textlink="">
      <xdr:nvSpPr>
        <xdr:cNvPr id="719" name="楕円 718"/>
        <xdr:cNvSpPr/>
      </xdr:nvSpPr>
      <xdr:spPr>
        <a:xfrm>
          <a:off x="14541500" y="1385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5443</xdr:rowOff>
    </xdr:from>
    <xdr:to>
      <xdr:col>81</xdr:col>
      <xdr:colOff>50800</xdr:colOff>
      <xdr:row>81</xdr:row>
      <xdr:rowOff>16873</xdr:rowOff>
    </xdr:to>
    <xdr:cxnSp macro="">
      <xdr:nvCxnSpPr>
        <xdr:cNvPr id="720" name="直線コネクタ 719"/>
        <xdr:cNvCxnSpPr/>
      </xdr:nvCxnSpPr>
      <xdr:spPr>
        <a:xfrm flipV="1">
          <a:off x="14592300" y="13892893"/>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134257</xdr:rowOff>
    </xdr:from>
    <xdr:to>
      <xdr:col>72</xdr:col>
      <xdr:colOff>38100</xdr:colOff>
      <xdr:row>82</xdr:row>
      <xdr:rowOff>64407</xdr:rowOff>
    </xdr:to>
    <xdr:sp macro="" textlink="">
      <xdr:nvSpPr>
        <xdr:cNvPr id="721" name="楕円 720"/>
        <xdr:cNvSpPr/>
      </xdr:nvSpPr>
      <xdr:spPr>
        <a:xfrm>
          <a:off x="13652500" y="1402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16873</xdr:rowOff>
    </xdr:from>
    <xdr:to>
      <xdr:col>76</xdr:col>
      <xdr:colOff>114300</xdr:colOff>
      <xdr:row>82</xdr:row>
      <xdr:rowOff>13607</xdr:rowOff>
    </xdr:to>
    <xdr:cxnSp macro="">
      <xdr:nvCxnSpPr>
        <xdr:cNvPr id="722" name="直線コネクタ 721"/>
        <xdr:cNvCxnSpPr/>
      </xdr:nvCxnSpPr>
      <xdr:spPr>
        <a:xfrm flipV="1">
          <a:off x="13703300" y="13904323"/>
          <a:ext cx="889000" cy="16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723"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724" name="n_2ave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725"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726" name="n_4aveValue【消防施設】&#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72770</xdr:rowOff>
    </xdr:from>
    <xdr:ext cx="405111" cy="259045"/>
    <xdr:sp macro="" textlink="">
      <xdr:nvSpPr>
        <xdr:cNvPr id="727" name="n_1mainValue【消防施設】&#10;有形固定資産減価償却率"/>
        <xdr:cNvSpPr txBox="1"/>
      </xdr:nvSpPr>
      <xdr:spPr>
        <a:xfrm>
          <a:off x="15266044" y="1361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84200</xdr:rowOff>
    </xdr:from>
    <xdr:ext cx="405111" cy="259045"/>
    <xdr:sp macro="" textlink="">
      <xdr:nvSpPr>
        <xdr:cNvPr id="728" name="n_2mainValue【消防施設】&#10;有形固定資産減価償却率"/>
        <xdr:cNvSpPr txBox="1"/>
      </xdr:nvSpPr>
      <xdr:spPr>
        <a:xfrm>
          <a:off x="14389744" y="1362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80934</xdr:rowOff>
    </xdr:from>
    <xdr:ext cx="405111" cy="259045"/>
    <xdr:sp macro="" textlink="">
      <xdr:nvSpPr>
        <xdr:cNvPr id="729" name="n_3mainValue【消防施設】&#10;有形固定資産減価償却率"/>
        <xdr:cNvSpPr txBox="1"/>
      </xdr:nvSpPr>
      <xdr:spPr>
        <a:xfrm>
          <a:off x="13500744" y="1379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30" name="正方形/長方形 7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1" name="正方形/長方形 7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2" name="正方形/長方形 7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3" name="正方形/長方形 7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4" name="正方形/長方形 7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5" name="正方形/長方形 7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6" name="正方形/長方形 7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37" name="正方形/長方形 7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38" name="テキスト ボックス 7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39" name="直線コネクタ 7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40" name="直線コネクタ 7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41" name="テキスト ボックス 7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42" name="直線コネクタ 7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43" name="テキスト ボックス 7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44" name="直線コネクタ 7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45" name="テキスト ボックス 7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46" name="直線コネクタ 7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47" name="テキスト ボックス 7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48" name="直線コネクタ 7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49" name="テキスト ボックス 7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5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751" name="直線コネクタ 750"/>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52"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53" name="直線コネクタ 752"/>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54"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55" name="直線コネクタ 754"/>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56"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57" name="フローチャート: 判断 756"/>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58" name="フローチャート: 判断 757"/>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59" name="フローチャート: 判断 758"/>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60" name="フローチャート: 判断 759"/>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61" name="フローチャート: 判断 760"/>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62" name="テキスト ボックス 76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63" name="テキスト ボックス 76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64" name="テキスト ボックス 76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65" name="テキスト ボックス 76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66" name="テキスト ボックス 76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767" name="楕円 766"/>
        <xdr:cNvSpPr/>
      </xdr:nvSpPr>
      <xdr:spPr>
        <a:xfrm>
          <a:off x="221107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93742</xdr:rowOff>
    </xdr:from>
    <xdr:ext cx="469744" cy="259045"/>
    <xdr:sp macro="" textlink="">
      <xdr:nvSpPr>
        <xdr:cNvPr id="768" name="【消防施設】&#10;一人当たり面積該当値テキスト"/>
        <xdr:cNvSpPr txBox="1"/>
      </xdr:nvSpPr>
      <xdr:spPr>
        <a:xfrm>
          <a:off x="22199600"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115315</xdr:rowOff>
    </xdr:from>
    <xdr:to>
      <xdr:col>112</xdr:col>
      <xdr:colOff>38100</xdr:colOff>
      <xdr:row>85</xdr:row>
      <xdr:rowOff>45465</xdr:rowOff>
    </xdr:to>
    <xdr:sp macro="" textlink="">
      <xdr:nvSpPr>
        <xdr:cNvPr id="769" name="楕円 768"/>
        <xdr:cNvSpPr/>
      </xdr:nvSpPr>
      <xdr:spPr>
        <a:xfrm>
          <a:off x="21272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166115</xdr:rowOff>
    </xdr:from>
    <xdr:to>
      <xdr:col>116</xdr:col>
      <xdr:colOff>63500</xdr:colOff>
      <xdr:row>84</xdr:row>
      <xdr:rowOff>166115</xdr:rowOff>
    </xdr:to>
    <xdr:cxnSp macro="">
      <xdr:nvCxnSpPr>
        <xdr:cNvPr id="770" name="直線コネクタ 769"/>
        <xdr:cNvCxnSpPr/>
      </xdr:nvCxnSpPr>
      <xdr:spPr>
        <a:xfrm>
          <a:off x="21323300" y="14567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771" name="楕円 770"/>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166115</xdr:rowOff>
    </xdr:to>
    <xdr:cxnSp macro="">
      <xdr:nvCxnSpPr>
        <xdr:cNvPr id="772" name="直線コネクタ 771"/>
        <xdr:cNvCxnSpPr/>
      </xdr:nvCxnSpPr>
      <xdr:spPr>
        <a:xfrm>
          <a:off x="20434300" y="14549628"/>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151892</xdr:rowOff>
    </xdr:from>
    <xdr:to>
      <xdr:col>102</xdr:col>
      <xdr:colOff>165100</xdr:colOff>
      <xdr:row>85</xdr:row>
      <xdr:rowOff>82042</xdr:rowOff>
    </xdr:to>
    <xdr:sp macro="" textlink="">
      <xdr:nvSpPr>
        <xdr:cNvPr id="773" name="楕円 772"/>
        <xdr:cNvSpPr/>
      </xdr:nvSpPr>
      <xdr:spPr>
        <a:xfrm>
          <a:off x="19494500" y="1455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85</xdr:row>
      <xdr:rowOff>31242</xdr:rowOff>
    </xdr:to>
    <xdr:cxnSp macro="">
      <xdr:nvCxnSpPr>
        <xdr:cNvPr id="774" name="直線コネクタ 773"/>
        <xdr:cNvCxnSpPr/>
      </xdr:nvCxnSpPr>
      <xdr:spPr>
        <a:xfrm flipV="1">
          <a:off x="19545300" y="145496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75"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76"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77"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78"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36592</xdr:rowOff>
    </xdr:from>
    <xdr:ext cx="469744" cy="259045"/>
    <xdr:sp macro="" textlink="">
      <xdr:nvSpPr>
        <xdr:cNvPr id="779" name="n_1mainValue【消防施設】&#10;一人当たり面積"/>
        <xdr:cNvSpPr txBox="1"/>
      </xdr:nvSpPr>
      <xdr:spPr>
        <a:xfrm>
          <a:off x="21075727" y="1460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780" name="n_2mainValue【消防施設】&#10;一人当たり面積"/>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73169</xdr:rowOff>
    </xdr:from>
    <xdr:ext cx="469744" cy="259045"/>
    <xdr:sp macro="" textlink="">
      <xdr:nvSpPr>
        <xdr:cNvPr id="781" name="n_3mainValue【消防施設】&#10;一人当たり面積"/>
        <xdr:cNvSpPr txBox="1"/>
      </xdr:nvSpPr>
      <xdr:spPr>
        <a:xfrm>
          <a:off x="19310427" y="1464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82" name="正方形/長方形 78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83" name="正方形/長方形 78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84" name="正方形/長方形 78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85" name="正方形/長方形 78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86" name="正方形/長方形 78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87" name="正方形/長方形 78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88" name="正方形/長方形 78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89" name="正方形/長方形 78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90" name="テキスト ボックス 78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91" name="直線コネクタ 79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92" name="テキスト ボックス 79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93" name="直線コネクタ 79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94" name="テキスト ボックス 79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95" name="直線コネクタ 79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96" name="テキスト ボックス 79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97" name="直線コネクタ 79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98" name="テキスト ボックス 79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99" name="直線コネクタ 79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00" name="テキスト ボックス 79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01" name="直線コネクタ 80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02" name="テキスト ボックス 80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03" name="直線コネクタ 80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04" name="テキスト ボックス 80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05" name="直線コネクタ 80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0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807" name="直線コネクタ 806"/>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0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09" name="直線コネクタ 80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810"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811" name="直線コネクタ 810"/>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812"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813" name="フローチャート: 判断 812"/>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814" name="フローチャート: 判断 813"/>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15" name="フローチャート: 判断 814"/>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816" name="フローチャート: 判断 815"/>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817" name="フローチャート: 判断 816"/>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18" name="テキスト ボックス 81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19" name="テキスト ボックス 81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20" name="テキスト ボックス 81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21" name="テキスト ボックス 82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22" name="テキスト ボックス 82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62956</xdr:rowOff>
    </xdr:from>
    <xdr:to>
      <xdr:col>85</xdr:col>
      <xdr:colOff>177800</xdr:colOff>
      <xdr:row>105</xdr:row>
      <xdr:rowOff>164556</xdr:rowOff>
    </xdr:to>
    <xdr:sp macro="" textlink="">
      <xdr:nvSpPr>
        <xdr:cNvPr id="823" name="楕円 822"/>
        <xdr:cNvSpPr/>
      </xdr:nvSpPr>
      <xdr:spPr>
        <a:xfrm>
          <a:off x="162687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41383</xdr:rowOff>
    </xdr:from>
    <xdr:ext cx="405111" cy="259045"/>
    <xdr:sp macro="" textlink="">
      <xdr:nvSpPr>
        <xdr:cNvPr id="824" name="【庁舎】&#10;有形固定資産減価償却率該当値テキスト"/>
        <xdr:cNvSpPr txBox="1"/>
      </xdr:nvSpPr>
      <xdr:spPr>
        <a:xfrm>
          <a:off x="16357600"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35198</xdr:rowOff>
    </xdr:from>
    <xdr:to>
      <xdr:col>81</xdr:col>
      <xdr:colOff>101600</xdr:colOff>
      <xdr:row>105</xdr:row>
      <xdr:rowOff>136798</xdr:rowOff>
    </xdr:to>
    <xdr:sp macro="" textlink="">
      <xdr:nvSpPr>
        <xdr:cNvPr id="825" name="楕円 824"/>
        <xdr:cNvSpPr/>
      </xdr:nvSpPr>
      <xdr:spPr>
        <a:xfrm>
          <a:off x="15430500" y="1803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85998</xdr:rowOff>
    </xdr:from>
    <xdr:to>
      <xdr:col>85</xdr:col>
      <xdr:colOff>127000</xdr:colOff>
      <xdr:row>105</xdr:row>
      <xdr:rowOff>113756</xdr:rowOff>
    </xdr:to>
    <xdr:cxnSp macro="">
      <xdr:nvCxnSpPr>
        <xdr:cNvPr id="826" name="直線コネクタ 825"/>
        <xdr:cNvCxnSpPr/>
      </xdr:nvCxnSpPr>
      <xdr:spPr>
        <a:xfrm>
          <a:off x="15481300" y="18088248"/>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28666</xdr:rowOff>
    </xdr:from>
    <xdr:to>
      <xdr:col>76</xdr:col>
      <xdr:colOff>165100</xdr:colOff>
      <xdr:row>105</xdr:row>
      <xdr:rowOff>130266</xdr:rowOff>
    </xdr:to>
    <xdr:sp macro="" textlink="">
      <xdr:nvSpPr>
        <xdr:cNvPr id="827" name="楕円 826"/>
        <xdr:cNvSpPr/>
      </xdr:nvSpPr>
      <xdr:spPr>
        <a:xfrm>
          <a:off x="14541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79466</xdr:rowOff>
    </xdr:from>
    <xdr:to>
      <xdr:col>81</xdr:col>
      <xdr:colOff>50800</xdr:colOff>
      <xdr:row>105</xdr:row>
      <xdr:rowOff>85998</xdr:rowOff>
    </xdr:to>
    <xdr:cxnSp macro="">
      <xdr:nvCxnSpPr>
        <xdr:cNvPr id="828" name="直線コネクタ 827"/>
        <xdr:cNvCxnSpPr/>
      </xdr:nvCxnSpPr>
      <xdr:spPr>
        <a:xfrm>
          <a:off x="14592300" y="1808171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170724</xdr:rowOff>
    </xdr:from>
    <xdr:to>
      <xdr:col>72</xdr:col>
      <xdr:colOff>38100</xdr:colOff>
      <xdr:row>105</xdr:row>
      <xdr:rowOff>100874</xdr:rowOff>
    </xdr:to>
    <xdr:sp macro="" textlink="">
      <xdr:nvSpPr>
        <xdr:cNvPr id="829" name="楕円 828"/>
        <xdr:cNvSpPr/>
      </xdr:nvSpPr>
      <xdr:spPr>
        <a:xfrm>
          <a:off x="13652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50074</xdr:rowOff>
    </xdr:from>
    <xdr:to>
      <xdr:col>76</xdr:col>
      <xdr:colOff>114300</xdr:colOff>
      <xdr:row>105</xdr:row>
      <xdr:rowOff>79466</xdr:rowOff>
    </xdr:to>
    <xdr:cxnSp macro="">
      <xdr:nvCxnSpPr>
        <xdr:cNvPr id="830" name="直線コネクタ 829"/>
        <xdr:cNvCxnSpPr/>
      </xdr:nvCxnSpPr>
      <xdr:spPr>
        <a:xfrm>
          <a:off x="13703300" y="180523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831"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32"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833"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834"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127925</xdr:rowOff>
    </xdr:from>
    <xdr:ext cx="405111" cy="259045"/>
    <xdr:sp macro="" textlink="">
      <xdr:nvSpPr>
        <xdr:cNvPr id="835" name="n_1mainValue【庁舎】&#10;有形固定資産減価償却率"/>
        <xdr:cNvSpPr txBox="1"/>
      </xdr:nvSpPr>
      <xdr:spPr>
        <a:xfrm>
          <a:off x="15266044"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121393</xdr:rowOff>
    </xdr:from>
    <xdr:ext cx="405111" cy="259045"/>
    <xdr:sp macro="" textlink="">
      <xdr:nvSpPr>
        <xdr:cNvPr id="836" name="n_2mainValue【庁舎】&#10;有形固定資産減価償却率"/>
        <xdr:cNvSpPr txBox="1"/>
      </xdr:nvSpPr>
      <xdr:spPr>
        <a:xfrm>
          <a:off x="14389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92001</xdr:rowOff>
    </xdr:from>
    <xdr:ext cx="405111" cy="259045"/>
    <xdr:sp macro="" textlink="">
      <xdr:nvSpPr>
        <xdr:cNvPr id="837" name="n_3mainValue【庁舎】&#10;有形固定資産減価償却率"/>
        <xdr:cNvSpPr txBox="1"/>
      </xdr:nvSpPr>
      <xdr:spPr>
        <a:xfrm>
          <a:off x="13500744" y="1809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38" name="正方形/長方形 83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39" name="正方形/長方形 83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40" name="正方形/長方形 83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41" name="正方形/長方形 84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42" name="正方形/長方形 84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43" name="正方形/長方形 84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44" name="正方形/長方形 84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45" name="正方形/長方形 84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46" name="テキスト ボックス 84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47" name="直線コネクタ 84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48" name="直線コネクタ 84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49" name="テキスト ボックス 84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50" name="直線コネクタ 84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51" name="テキスト ボックス 85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52" name="直線コネクタ 85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53" name="テキスト ボックス 85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54" name="直線コネクタ 85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55" name="テキスト ボックス 85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56" name="直線コネクタ 85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57" name="テキスト ボックス 85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58" name="直線コネクタ 85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59" name="テキスト ボックス 85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6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61" name="直線コネクタ 860"/>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62"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63" name="直線コネクタ 862"/>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64"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65" name="直線コネクタ 864"/>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66"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67" name="フローチャート: 判断 866"/>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68" name="フローチャート: 判断 867"/>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69" name="フローチャート: 判断 868"/>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70" name="フローチャート: 判断 869"/>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71" name="フローチャート: 判断 870"/>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72" name="テキスト ボックス 87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73" name="テキスト ボックス 87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74" name="テキスト ボックス 87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75" name="テキスト ボックス 87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76" name="テキスト ボックス 87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46355</xdr:rowOff>
    </xdr:from>
    <xdr:to>
      <xdr:col>116</xdr:col>
      <xdr:colOff>114300</xdr:colOff>
      <xdr:row>107</xdr:row>
      <xdr:rowOff>147955</xdr:rowOff>
    </xdr:to>
    <xdr:sp macro="" textlink="">
      <xdr:nvSpPr>
        <xdr:cNvPr id="877" name="楕円 876"/>
        <xdr:cNvSpPr/>
      </xdr:nvSpPr>
      <xdr:spPr>
        <a:xfrm>
          <a:off x="221107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132732</xdr:rowOff>
    </xdr:from>
    <xdr:ext cx="469744" cy="259045"/>
    <xdr:sp macro="" textlink="">
      <xdr:nvSpPr>
        <xdr:cNvPr id="878" name="【庁舎】&#10;一人当たり面積該当値テキスト"/>
        <xdr:cNvSpPr txBox="1"/>
      </xdr:nvSpPr>
      <xdr:spPr>
        <a:xfrm>
          <a:off x="22199600" y="1830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46355</xdr:rowOff>
    </xdr:from>
    <xdr:to>
      <xdr:col>112</xdr:col>
      <xdr:colOff>38100</xdr:colOff>
      <xdr:row>107</xdr:row>
      <xdr:rowOff>147955</xdr:rowOff>
    </xdr:to>
    <xdr:sp macro="" textlink="">
      <xdr:nvSpPr>
        <xdr:cNvPr id="879" name="楕円 878"/>
        <xdr:cNvSpPr/>
      </xdr:nvSpPr>
      <xdr:spPr>
        <a:xfrm>
          <a:off x="21272500" y="183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97155</xdr:rowOff>
    </xdr:from>
    <xdr:to>
      <xdr:col>116</xdr:col>
      <xdr:colOff>63500</xdr:colOff>
      <xdr:row>107</xdr:row>
      <xdr:rowOff>97155</xdr:rowOff>
    </xdr:to>
    <xdr:cxnSp macro="">
      <xdr:nvCxnSpPr>
        <xdr:cNvPr id="880" name="直線コネクタ 879"/>
        <xdr:cNvCxnSpPr/>
      </xdr:nvCxnSpPr>
      <xdr:spPr>
        <a:xfrm>
          <a:off x="21323300" y="184423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12064</xdr:rowOff>
    </xdr:from>
    <xdr:to>
      <xdr:col>107</xdr:col>
      <xdr:colOff>101600</xdr:colOff>
      <xdr:row>107</xdr:row>
      <xdr:rowOff>113664</xdr:rowOff>
    </xdr:to>
    <xdr:sp macro="" textlink="">
      <xdr:nvSpPr>
        <xdr:cNvPr id="881" name="楕円 880"/>
        <xdr:cNvSpPr/>
      </xdr:nvSpPr>
      <xdr:spPr>
        <a:xfrm>
          <a:off x="20383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62864</xdr:rowOff>
    </xdr:from>
    <xdr:to>
      <xdr:col>111</xdr:col>
      <xdr:colOff>177800</xdr:colOff>
      <xdr:row>107</xdr:row>
      <xdr:rowOff>97155</xdr:rowOff>
    </xdr:to>
    <xdr:cxnSp macro="">
      <xdr:nvCxnSpPr>
        <xdr:cNvPr id="882" name="直線コネクタ 881"/>
        <xdr:cNvCxnSpPr/>
      </xdr:nvCxnSpPr>
      <xdr:spPr>
        <a:xfrm>
          <a:off x="20434300" y="184080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12064</xdr:rowOff>
    </xdr:from>
    <xdr:to>
      <xdr:col>102</xdr:col>
      <xdr:colOff>165100</xdr:colOff>
      <xdr:row>107</xdr:row>
      <xdr:rowOff>113664</xdr:rowOff>
    </xdr:to>
    <xdr:sp macro="" textlink="">
      <xdr:nvSpPr>
        <xdr:cNvPr id="883" name="楕円 882"/>
        <xdr:cNvSpPr/>
      </xdr:nvSpPr>
      <xdr:spPr>
        <a:xfrm>
          <a:off x="19494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62864</xdr:rowOff>
    </xdr:from>
    <xdr:to>
      <xdr:col>107</xdr:col>
      <xdr:colOff>50800</xdr:colOff>
      <xdr:row>107</xdr:row>
      <xdr:rowOff>62864</xdr:rowOff>
    </xdr:to>
    <xdr:cxnSp macro="">
      <xdr:nvCxnSpPr>
        <xdr:cNvPr id="884" name="直線コネクタ 883"/>
        <xdr:cNvCxnSpPr/>
      </xdr:nvCxnSpPr>
      <xdr:spPr>
        <a:xfrm>
          <a:off x="19545300" y="18408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85"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86"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87"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88"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139082</xdr:rowOff>
    </xdr:from>
    <xdr:ext cx="469744" cy="259045"/>
    <xdr:sp macro="" textlink="">
      <xdr:nvSpPr>
        <xdr:cNvPr id="889" name="n_1mainValue【庁舎】&#10;一人当たり面積"/>
        <xdr:cNvSpPr txBox="1"/>
      </xdr:nvSpPr>
      <xdr:spPr>
        <a:xfrm>
          <a:off x="21075727" y="1848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104791</xdr:rowOff>
    </xdr:from>
    <xdr:ext cx="469744" cy="259045"/>
    <xdr:sp macro="" textlink="">
      <xdr:nvSpPr>
        <xdr:cNvPr id="890" name="n_2mainValue【庁舎】&#10;一人当たり面積"/>
        <xdr:cNvSpPr txBox="1"/>
      </xdr:nvSpPr>
      <xdr:spPr>
        <a:xfrm>
          <a:off x="20199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104791</xdr:rowOff>
    </xdr:from>
    <xdr:ext cx="469744" cy="259045"/>
    <xdr:sp macro="" textlink="">
      <xdr:nvSpPr>
        <xdr:cNvPr id="891" name="n_3mainValue【庁舎】&#10;一人当たり面積"/>
        <xdr:cNvSpPr txBox="1"/>
      </xdr:nvSpPr>
      <xdr:spPr>
        <a:xfrm>
          <a:off x="193104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92" name="正方形/長方形 89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93" name="正方形/長方形 89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94" name="テキスト ボックス 89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老朽化が進んでいる施設が多くなってきており、今後ますます高くなることが予想される。公共施設等総合管理計画に基づき、施設の統廃合や、老朽化した施設について長寿命化を進めていくなど、公共施設等の適正管理に努める。</a:t>
          </a:r>
        </a:p>
        <a:p>
          <a:r>
            <a:rPr kumimoji="1" lang="ja-JP" altLang="en-US" sz="1300">
              <a:latin typeface="ＭＳ Ｐゴシック" panose="020B0600070205080204" pitchFamily="50" charset="-128"/>
              <a:ea typeface="ＭＳ Ｐゴシック" panose="020B0600070205080204" pitchFamily="50" charset="-128"/>
            </a:rPr>
            <a:t>・図書館：築２４年（残存年数２３年）経過しており、これまで大規模な改修等は行っていないため、有形固定資産減価償却率は類似団体内平均値を上回っている。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般廃棄物処理施設：し尿処理場（大原衛生公苑）及び環境センターについては、築約３０年（残存年数１０年未満）経過しており、これまで大規模な改修等は行っていないため、有形固定資産減価償却率は類似団体内平均値を上回っている。</a:t>
          </a:r>
        </a:p>
        <a:p>
          <a:r>
            <a:rPr kumimoji="1" lang="ja-JP" altLang="en-US" sz="1300">
              <a:latin typeface="ＭＳ Ｐゴシック" panose="020B0600070205080204" pitchFamily="50" charset="-128"/>
              <a:ea typeface="ＭＳ Ｐゴシック" panose="020B0600070205080204" pitchFamily="50" charset="-128"/>
            </a:rPr>
            <a:t>・福祉施設：老人憩の家などの福祉施設は、いずれも老朽化が進んでおり、半数以上が耐用年数を経過しているため、有形固定資産減価償却率は類似団体内平均値を大きく上回っている。</a:t>
          </a:r>
        </a:p>
        <a:p>
          <a:r>
            <a:rPr kumimoji="1" lang="ja-JP" altLang="en-US" sz="1300">
              <a:latin typeface="ＭＳ Ｐゴシック" panose="020B0600070205080204" pitchFamily="50" charset="-128"/>
              <a:ea typeface="ＭＳ Ｐゴシック" panose="020B0600070205080204" pitchFamily="50" charset="-128"/>
            </a:rPr>
            <a:t>・消防施設：消防団分団器具庫について、改築及び耐震改修工事を平成２９年度に実施しており、有形固定資産減価償却率は類似団体内平均値を下回っている。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市民会館：築３８年（残存年数１２年）を経過しており、有形固定資産減価償却率は類似団体内平均値を大きく上回っている。施設の長寿命化など建物の耐用年数を見据えたうえで、計画的な維持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財政力は、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ほぼ</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横ばいで推移し、類似団体内</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平均値を若干下回る数値となっ</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現下の経済情勢では、今後も厳しい収入環境が続くものと思われることから、収支状況を改善させるためにも、町税徴収率の向上などによる自主財源の確保に努めるとともに、「第３次行財政構造改革プラン・アクションプログラム」に掲げる改革項目を着実に実行し、財政基盤の強化を図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43</xdr:row>
      <xdr:rowOff>1411</xdr:rowOff>
    </xdr:to>
    <xdr:cxnSp macro="">
      <xdr:nvCxnSpPr>
        <xdr:cNvPr id="69" name="直線コネクタ 68"/>
        <xdr:cNvCxnSpPr/>
      </xdr:nvCxnSpPr>
      <xdr:spPr>
        <a:xfrm>
          <a:off x="4114800" y="7346950"/>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42</xdr:row>
      <xdr:rowOff>146050</xdr:rowOff>
    </xdr:to>
    <xdr:cxnSp macro="">
      <xdr:nvCxnSpPr>
        <xdr:cNvPr id="72" name="直線コネクタ 71"/>
        <xdr:cNvCxnSpPr/>
      </xdr:nvCxnSpPr>
      <xdr:spPr>
        <a:xfrm>
          <a:off x="3225800" y="73335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153405</xdr:rowOff>
    </xdr:from>
    <xdr:ext cx="736600" cy="259045"/>
    <xdr:sp macro="" textlink="">
      <xdr:nvSpPr>
        <xdr:cNvPr id="74" name="テキスト ボックス 73"/>
        <xdr:cNvSpPr txBox="1"/>
      </xdr:nvSpPr>
      <xdr:spPr>
        <a:xfrm>
          <a:off x="3733800" y="7011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132645</xdr:rowOff>
    </xdr:from>
    <xdr:to>
      <xdr:col>15</xdr:col>
      <xdr:colOff>82550</xdr:colOff>
      <xdr:row>42</xdr:row>
      <xdr:rowOff>132645</xdr:rowOff>
    </xdr:to>
    <xdr:cxnSp macro="">
      <xdr:nvCxnSpPr>
        <xdr:cNvPr id="75" name="直線コネクタ 74"/>
        <xdr:cNvCxnSpPr/>
      </xdr:nvCxnSpPr>
      <xdr:spPr>
        <a:xfrm>
          <a:off x="2336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7" name="テキスト ボックス 76"/>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132645</xdr:rowOff>
    </xdr:from>
    <xdr:to>
      <xdr:col>11</xdr:col>
      <xdr:colOff>31750</xdr:colOff>
      <xdr:row>42</xdr:row>
      <xdr:rowOff>132645</xdr:rowOff>
    </xdr:to>
    <xdr:cxnSp macro="">
      <xdr:nvCxnSpPr>
        <xdr:cNvPr id="78" name="直線コネクタ 77"/>
        <xdr:cNvCxnSpPr/>
      </xdr:nvCxnSpPr>
      <xdr:spPr>
        <a:xfrm>
          <a:off x="1447800" y="73335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8766</xdr:rowOff>
    </xdr:from>
    <xdr:ext cx="762000" cy="259045"/>
    <xdr:sp macro="" textlink="">
      <xdr:nvSpPr>
        <xdr:cNvPr id="80" name="テキスト ボックス 79"/>
        <xdr:cNvSpPr txBox="1"/>
      </xdr:nvSpPr>
      <xdr:spPr>
        <a:xfrm>
          <a:off x="1955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122061</xdr:rowOff>
    </xdr:from>
    <xdr:to>
      <xdr:col>23</xdr:col>
      <xdr:colOff>184150</xdr:colOff>
      <xdr:row>43</xdr:row>
      <xdr:rowOff>52211</xdr:rowOff>
    </xdr:to>
    <xdr:sp macro="" textlink="">
      <xdr:nvSpPr>
        <xdr:cNvPr id="88" name="楕円 87"/>
        <xdr:cNvSpPr/>
      </xdr:nvSpPr>
      <xdr:spPr>
        <a:xfrm>
          <a:off x="49022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94138</xdr:rowOff>
    </xdr:from>
    <xdr:ext cx="762000" cy="259045"/>
    <xdr:sp macro="" textlink="">
      <xdr:nvSpPr>
        <xdr:cNvPr id="89" name="財政力該当値テキスト"/>
        <xdr:cNvSpPr txBox="1"/>
      </xdr:nvSpPr>
      <xdr:spPr>
        <a:xfrm>
          <a:off x="5041900" y="729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81845</xdr:rowOff>
    </xdr:from>
    <xdr:to>
      <xdr:col>11</xdr:col>
      <xdr:colOff>82550</xdr:colOff>
      <xdr:row>43</xdr:row>
      <xdr:rowOff>11995</xdr:rowOff>
    </xdr:to>
    <xdr:sp macro="" textlink="">
      <xdr:nvSpPr>
        <xdr:cNvPr id="94" name="楕円 93"/>
        <xdr:cNvSpPr/>
      </xdr:nvSpPr>
      <xdr:spPr>
        <a:xfrm>
          <a:off x="2286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168222</xdr:rowOff>
    </xdr:from>
    <xdr:ext cx="762000" cy="259045"/>
    <xdr:sp macro="" textlink="">
      <xdr:nvSpPr>
        <xdr:cNvPr id="95" name="テキスト ボックス 94"/>
        <xdr:cNvSpPr txBox="1"/>
      </xdr:nvSpPr>
      <xdr:spPr>
        <a:xfrm>
          <a:off x="1955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扶助費や繰出金などの増加により経常経費充当一般財源等が増加したが、地方交付税や町税などの増加度合がそれを上回ったことにより、経常収支比率は前年度の</a:t>
          </a:r>
          <a:r>
            <a:rPr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94.7</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ポイント良化し、</a:t>
          </a:r>
          <a:r>
            <a:rPr lang="en-US" altLang="ja-JP" sz="1300" b="0">
              <a:solidFill>
                <a:schemeClr val="dk1"/>
              </a:solidFill>
              <a:effectLst/>
              <a:latin typeface="ＭＳ Ｐゴシック" panose="020B0600070205080204" pitchFamily="50" charset="-128"/>
              <a:ea typeface="ＭＳ Ｐゴシック" panose="020B0600070205080204" pitchFamily="50" charset="-128"/>
              <a:cs typeface="+mn-cs"/>
            </a:rPr>
            <a:t>93.1</a:t>
          </a:r>
          <a:r>
            <a:rPr lang="ja-JP" altLang="en-US" sz="1300" b="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b="0">
              <a:solidFill>
                <a:schemeClr val="dk1"/>
              </a:solidFill>
              <a:effectLst/>
              <a:latin typeface="ＭＳ Ｐゴシック" panose="020B0600070205080204" pitchFamily="50" charset="-128"/>
              <a:ea typeface="ＭＳ Ｐゴシック" panose="020B0600070205080204" pitchFamily="50" charset="-128"/>
              <a:cs typeface="+mn-cs"/>
            </a:rPr>
            <a:t>  今後も引き続き、「第３次行財政構造改革プラン・アクションプログラム」に掲げる改革項目を着実に実行し、経常収支比率の改善を図る。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9207</xdr:rowOff>
    </xdr:from>
    <xdr:to>
      <xdr:col>23</xdr:col>
      <xdr:colOff>133350</xdr:colOff>
      <xdr:row>64</xdr:row>
      <xdr:rowOff>105728</xdr:rowOff>
    </xdr:to>
    <xdr:cxnSp macro="">
      <xdr:nvCxnSpPr>
        <xdr:cNvPr id="128" name="直線コネクタ 127"/>
        <xdr:cNvCxnSpPr/>
      </xdr:nvCxnSpPr>
      <xdr:spPr>
        <a:xfrm flipV="1">
          <a:off x="4114800" y="10982007"/>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49865</xdr:rowOff>
    </xdr:from>
    <xdr:ext cx="762000" cy="259045"/>
    <xdr:sp macro="" textlink="">
      <xdr:nvSpPr>
        <xdr:cNvPr id="129" name="財政構造の弾力性平均値テキスト"/>
        <xdr:cNvSpPr txBox="1"/>
      </xdr:nvSpPr>
      <xdr:spPr>
        <a:xfrm>
          <a:off x="5041900" y="1067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105728</xdr:rowOff>
    </xdr:from>
    <xdr:to>
      <xdr:col>19</xdr:col>
      <xdr:colOff>133350</xdr:colOff>
      <xdr:row>65</xdr:row>
      <xdr:rowOff>635</xdr:rowOff>
    </xdr:to>
    <xdr:cxnSp macro="">
      <xdr:nvCxnSpPr>
        <xdr:cNvPr id="131" name="直線コネクタ 130"/>
        <xdr:cNvCxnSpPr/>
      </xdr:nvCxnSpPr>
      <xdr:spPr>
        <a:xfrm flipV="1">
          <a:off x="3225800" y="11078528"/>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3" name="テキスト ボックス 132"/>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635</xdr:rowOff>
    </xdr:from>
    <xdr:to>
      <xdr:col>15</xdr:col>
      <xdr:colOff>82550</xdr:colOff>
      <xdr:row>66</xdr:row>
      <xdr:rowOff>76518</xdr:rowOff>
    </xdr:to>
    <xdr:cxnSp macro="">
      <xdr:nvCxnSpPr>
        <xdr:cNvPr id="134" name="直線コネクタ 133"/>
        <xdr:cNvCxnSpPr/>
      </xdr:nvCxnSpPr>
      <xdr:spPr>
        <a:xfrm flipV="1">
          <a:off x="2336800" y="11144885"/>
          <a:ext cx="889000" cy="2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66</xdr:row>
      <xdr:rowOff>76518</xdr:rowOff>
    </xdr:to>
    <xdr:cxnSp macro="">
      <xdr:nvCxnSpPr>
        <xdr:cNvPr id="137" name="直線コネクタ 136"/>
        <xdr:cNvCxnSpPr/>
      </xdr:nvCxnSpPr>
      <xdr:spPr>
        <a:xfrm>
          <a:off x="1447800" y="11036300"/>
          <a:ext cx="889000" cy="355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39" name="テキスト ボックス 138"/>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41" name="テキスト ボックス 140"/>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129857</xdr:rowOff>
    </xdr:from>
    <xdr:to>
      <xdr:col>23</xdr:col>
      <xdr:colOff>184150</xdr:colOff>
      <xdr:row>64</xdr:row>
      <xdr:rowOff>60007</xdr:rowOff>
    </xdr:to>
    <xdr:sp macro="" textlink="">
      <xdr:nvSpPr>
        <xdr:cNvPr id="147" name="楕円 146"/>
        <xdr:cNvSpPr/>
      </xdr:nvSpPr>
      <xdr:spPr>
        <a:xfrm>
          <a:off x="4902200" y="1093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101934</xdr:rowOff>
    </xdr:from>
    <xdr:ext cx="762000" cy="259045"/>
    <xdr:sp macro="" textlink="">
      <xdr:nvSpPr>
        <xdr:cNvPr id="148" name="財政構造の弾力性該当値テキスト"/>
        <xdr:cNvSpPr txBox="1"/>
      </xdr:nvSpPr>
      <xdr:spPr>
        <a:xfrm>
          <a:off x="5041900" y="1090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54928</xdr:rowOff>
    </xdr:from>
    <xdr:to>
      <xdr:col>19</xdr:col>
      <xdr:colOff>184150</xdr:colOff>
      <xdr:row>64</xdr:row>
      <xdr:rowOff>156528</xdr:rowOff>
    </xdr:to>
    <xdr:sp macro="" textlink="">
      <xdr:nvSpPr>
        <xdr:cNvPr id="149" name="楕円 148"/>
        <xdr:cNvSpPr/>
      </xdr:nvSpPr>
      <xdr:spPr>
        <a:xfrm>
          <a:off x="4064000" y="1102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141305</xdr:rowOff>
    </xdr:from>
    <xdr:ext cx="736600" cy="259045"/>
    <xdr:sp macro="" textlink="">
      <xdr:nvSpPr>
        <xdr:cNvPr id="150" name="テキスト ボックス 149"/>
        <xdr:cNvSpPr txBox="1"/>
      </xdr:nvSpPr>
      <xdr:spPr>
        <a:xfrm>
          <a:off x="3733800" y="1111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121285</xdr:rowOff>
    </xdr:from>
    <xdr:to>
      <xdr:col>15</xdr:col>
      <xdr:colOff>133350</xdr:colOff>
      <xdr:row>65</xdr:row>
      <xdr:rowOff>51435</xdr:rowOff>
    </xdr:to>
    <xdr:sp macro="" textlink="">
      <xdr:nvSpPr>
        <xdr:cNvPr id="151" name="楕円 150"/>
        <xdr:cNvSpPr/>
      </xdr:nvSpPr>
      <xdr:spPr>
        <a:xfrm>
          <a:off x="3175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36212</xdr:rowOff>
    </xdr:from>
    <xdr:ext cx="762000" cy="259045"/>
    <xdr:sp macro="" textlink="">
      <xdr:nvSpPr>
        <xdr:cNvPr id="152" name="テキスト ボックス 151"/>
        <xdr:cNvSpPr txBox="1"/>
      </xdr:nvSpPr>
      <xdr:spPr>
        <a:xfrm>
          <a:off x="2844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25718</xdr:rowOff>
    </xdr:from>
    <xdr:to>
      <xdr:col>11</xdr:col>
      <xdr:colOff>82550</xdr:colOff>
      <xdr:row>66</xdr:row>
      <xdr:rowOff>127318</xdr:rowOff>
    </xdr:to>
    <xdr:sp macro="" textlink="">
      <xdr:nvSpPr>
        <xdr:cNvPr id="153" name="楕円 152"/>
        <xdr:cNvSpPr/>
      </xdr:nvSpPr>
      <xdr:spPr>
        <a:xfrm>
          <a:off x="2286000" y="1134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112095</xdr:rowOff>
    </xdr:from>
    <xdr:ext cx="762000" cy="259045"/>
    <xdr:sp macro="" textlink="">
      <xdr:nvSpPr>
        <xdr:cNvPr id="154" name="テキスト ボックス 153"/>
        <xdr:cNvSpPr txBox="1"/>
      </xdr:nvSpPr>
      <xdr:spPr>
        <a:xfrm>
          <a:off x="1955800" y="1142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5" name="楕円 154"/>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6" name="テキスト ボックス 155"/>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人件費・物件費等決算額は、平成</a:t>
          </a:r>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年度からの消防広域化に伴い、消防職員が退職したことにより類似団体内平均値より低い数値が続いていた。</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現状としては、ごみ処理、し尿処理などの事業を直営で行っており、その結果として人件費及び施設の運営経費や維持補修費が類似団体内平均値と比較して高くなる傾向にあるが、令和３年度から、し尿処理事務の広域化により、数値は改善する見込みである。</a:t>
          </a:r>
          <a:endParaRPr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また、超過勤務の抑制など、行財政改革による経費削減の効果も挙げており、今後も引き続き取り組む。</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61395</xdr:rowOff>
    </xdr:from>
    <xdr:to>
      <xdr:col>23</xdr:col>
      <xdr:colOff>133350</xdr:colOff>
      <xdr:row>83</xdr:row>
      <xdr:rowOff>130921</xdr:rowOff>
    </xdr:to>
    <xdr:cxnSp macro="">
      <xdr:nvCxnSpPr>
        <xdr:cNvPr id="191" name="直線コネクタ 190"/>
        <xdr:cNvCxnSpPr/>
      </xdr:nvCxnSpPr>
      <xdr:spPr>
        <a:xfrm flipV="1">
          <a:off x="4114800" y="14291745"/>
          <a:ext cx="838200" cy="6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36757</xdr:rowOff>
    </xdr:from>
    <xdr:to>
      <xdr:col>19</xdr:col>
      <xdr:colOff>133350</xdr:colOff>
      <xdr:row>83</xdr:row>
      <xdr:rowOff>130921</xdr:rowOff>
    </xdr:to>
    <xdr:cxnSp macro="">
      <xdr:nvCxnSpPr>
        <xdr:cNvPr id="194" name="直線コネクタ 193"/>
        <xdr:cNvCxnSpPr/>
      </xdr:nvCxnSpPr>
      <xdr:spPr>
        <a:xfrm>
          <a:off x="3225800" y="14267107"/>
          <a:ext cx="889000" cy="9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6396</xdr:rowOff>
    </xdr:from>
    <xdr:ext cx="736600" cy="259045"/>
    <xdr:sp macro="" textlink="">
      <xdr:nvSpPr>
        <xdr:cNvPr id="196" name="テキスト ボックス 195"/>
        <xdr:cNvSpPr txBox="1"/>
      </xdr:nvSpPr>
      <xdr:spPr>
        <a:xfrm>
          <a:off x="3733800" y="14065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10078</xdr:rowOff>
    </xdr:from>
    <xdr:to>
      <xdr:col>15</xdr:col>
      <xdr:colOff>82550</xdr:colOff>
      <xdr:row>83</xdr:row>
      <xdr:rowOff>36757</xdr:rowOff>
    </xdr:to>
    <xdr:cxnSp macro="">
      <xdr:nvCxnSpPr>
        <xdr:cNvPr id="197" name="直線コネクタ 196"/>
        <xdr:cNvCxnSpPr/>
      </xdr:nvCxnSpPr>
      <xdr:spPr>
        <a:xfrm>
          <a:off x="2336800" y="14240428"/>
          <a:ext cx="889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162989</xdr:rowOff>
    </xdr:from>
    <xdr:to>
      <xdr:col>11</xdr:col>
      <xdr:colOff>31750</xdr:colOff>
      <xdr:row>83</xdr:row>
      <xdr:rowOff>10078</xdr:rowOff>
    </xdr:to>
    <xdr:cxnSp macro="">
      <xdr:nvCxnSpPr>
        <xdr:cNvPr id="200" name="直線コネクタ 199"/>
        <xdr:cNvCxnSpPr/>
      </xdr:nvCxnSpPr>
      <xdr:spPr>
        <a:xfrm>
          <a:off x="1447800" y="14221889"/>
          <a:ext cx="889000" cy="18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10595</xdr:rowOff>
    </xdr:from>
    <xdr:to>
      <xdr:col>23</xdr:col>
      <xdr:colOff>184150</xdr:colOff>
      <xdr:row>83</xdr:row>
      <xdr:rowOff>112195</xdr:rowOff>
    </xdr:to>
    <xdr:sp macro="" textlink="">
      <xdr:nvSpPr>
        <xdr:cNvPr id="210" name="楕円 209"/>
        <xdr:cNvSpPr/>
      </xdr:nvSpPr>
      <xdr:spPr>
        <a:xfrm>
          <a:off x="4902200" y="1424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27122</xdr:rowOff>
    </xdr:from>
    <xdr:ext cx="762000" cy="259045"/>
    <xdr:sp macro="" textlink="">
      <xdr:nvSpPr>
        <xdr:cNvPr id="211" name="人件費・物件費等の状況該当値テキスト"/>
        <xdr:cNvSpPr txBox="1"/>
      </xdr:nvSpPr>
      <xdr:spPr>
        <a:xfrm>
          <a:off x="5041900" y="1408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80121</xdr:rowOff>
    </xdr:from>
    <xdr:to>
      <xdr:col>19</xdr:col>
      <xdr:colOff>184150</xdr:colOff>
      <xdr:row>84</xdr:row>
      <xdr:rowOff>10271</xdr:rowOff>
    </xdr:to>
    <xdr:sp macro="" textlink="">
      <xdr:nvSpPr>
        <xdr:cNvPr id="212" name="楕円 211"/>
        <xdr:cNvSpPr/>
      </xdr:nvSpPr>
      <xdr:spPr>
        <a:xfrm>
          <a:off x="4064000" y="1431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166498</xdr:rowOff>
    </xdr:from>
    <xdr:ext cx="736600" cy="259045"/>
    <xdr:sp macro="" textlink="">
      <xdr:nvSpPr>
        <xdr:cNvPr id="213" name="テキスト ボックス 212"/>
        <xdr:cNvSpPr txBox="1"/>
      </xdr:nvSpPr>
      <xdr:spPr>
        <a:xfrm>
          <a:off x="3733800" y="14396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157407</xdr:rowOff>
    </xdr:from>
    <xdr:to>
      <xdr:col>15</xdr:col>
      <xdr:colOff>133350</xdr:colOff>
      <xdr:row>83</xdr:row>
      <xdr:rowOff>87557</xdr:rowOff>
    </xdr:to>
    <xdr:sp macro="" textlink="">
      <xdr:nvSpPr>
        <xdr:cNvPr id="214" name="楕円 213"/>
        <xdr:cNvSpPr/>
      </xdr:nvSpPr>
      <xdr:spPr>
        <a:xfrm>
          <a:off x="3175000" y="1421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97734</xdr:rowOff>
    </xdr:from>
    <xdr:ext cx="762000" cy="259045"/>
    <xdr:sp macro="" textlink="">
      <xdr:nvSpPr>
        <xdr:cNvPr id="215" name="テキスト ボックス 214"/>
        <xdr:cNvSpPr txBox="1"/>
      </xdr:nvSpPr>
      <xdr:spPr>
        <a:xfrm>
          <a:off x="2844800" y="13985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130728</xdr:rowOff>
    </xdr:from>
    <xdr:to>
      <xdr:col>11</xdr:col>
      <xdr:colOff>82550</xdr:colOff>
      <xdr:row>83</xdr:row>
      <xdr:rowOff>60878</xdr:rowOff>
    </xdr:to>
    <xdr:sp macro="" textlink="">
      <xdr:nvSpPr>
        <xdr:cNvPr id="216" name="楕円 215"/>
        <xdr:cNvSpPr/>
      </xdr:nvSpPr>
      <xdr:spPr>
        <a:xfrm>
          <a:off x="2286000" y="1418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71055</xdr:rowOff>
    </xdr:from>
    <xdr:ext cx="762000" cy="259045"/>
    <xdr:sp macro="" textlink="">
      <xdr:nvSpPr>
        <xdr:cNvPr id="217" name="テキスト ボックス 216"/>
        <xdr:cNvSpPr txBox="1"/>
      </xdr:nvSpPr>
      <xdr:spPr>
        <a:xfrm>
          <a:off x="1955800" y="1395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112189</xdr:rowOff>
    </xdr:from>
    <xdr:to>
      <xdr:col>7</xdr:col>
      <xdr:colOff>31750</xdr:colOff>
      <xdr:row>83</xdr:row>
      <xdr:rowOff>42339</xdr:rowOff>
    </xdr:to>
    <xdr:sp macro="" textlink="">
      <xdr:nvSpPr>
        <xdr:cNvPr id="218" name="楕円 217"/>
        <xdr:cNvSpPr/>
      </xdr:nvSpPr>
      <xdr:spPr>
        <a:xfrm>
          <a:off x="1397000" y="1417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52516</xdr:rowOff>
    </xdr:from>
    <xdr:ext cx="762000" cy="259045"/>
    <xdr:sp macro="" textlink="">
      <xdr:nvSpPr>
        <xdr:cNvPr id="219" name="テキスト ボックス 218"/>
        <xdr:cNvSpPr txBox="1"/>
      </xdr:nvSpPr>
      <xdr:spPr>
        <a:xfrm>
          <a:off x="1066800" y="139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本町は従前より国の給料水準を下回っており、大阪府内でも低い水準となっている。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今後も中長期的なビジョンに立って、職員年齢構成の平準化を推進するとともに、引き続き国家公務員に準拠した適正な給与制度による運営を行う。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84</xdr:row>
      <xdr:rowOff>65314</xdr:rowOff>
    </xdr:to>
    <xdr:cxnSp macro="">
      <xdr:nvCxnSpPr>
        <xdr:cNvPr id="255" name="直線コネクタ 254"/>
        <xdr:cNvCxnSpPr/>
      </xdr:nvCxnSpPr>
      <xdr:spPr>
        <a:xfrm flipV="1">
          <a:off x="16179800" y="14398171"/>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56"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82550</xdr:rowOff>
    </xdr:to>
    <xdr:cxnSp macro="">
      <xdr:nvCxnSpPr>
        <xdr:cNvPr id="258" name="直線コネクタ 257"/>
        <xdr:cNvCxnSpPr/>
      </xdr:nvCxnSpPr>
      <xdr:spPr>
        <a:xfrm flipV="1">
          <a:off x="15290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0" name="テキスト ボックス 259"/>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82550</xdr:rowOff>
    </xdr:to>
    <xdr:cxnSp macro="">
      <xdr:nvCxnSpPr>
        <xdr:cNvPr id="261" name="直線コネクタ 260"/>
        <xdr:cNvCxnSpPr/>
      </xdr:nvCxnSpPr>
      <xdr:spPr>
        <a:xfrm>
          <a:off x="14401800" y="14467114"/>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119034</xdr:rowOff>
    </xdr:from>
    <xdr:ext cx="762000" cy="259045"/>
    <xdr:sp macro="" textlink="">
      <xdr:nvSpPr>
        <xdr:cNvPr id="263" name="テキスト ボックス 262"/>
        <xdr:cNvSpPr txBox="1"/>
      </xdr:nvSpPr>
      <xdr:spPr>
        <a:xfrm>
          <a:off x="14909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134257</xdr:rowOff>
    </xdr:to>
    <xdr:cxnSp macro="">
      <xdr:nvCxnSpPr>
        <xdr:cNvPr id="264" name="直線コネクタ 263"/>
        <xdr:cNvCxnSpPr/>
      </xdr:nvCxnSpPr>
      <xdr:spPr>
        <a:xfrm flipV="1">
          <a:off x="13512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119034</xdr:rowOff>
    </xdr:from>
    <xdr:ext cx="762000" cy="259045"/>
    <xdr:sp macro="" textlink="">
      <xdr:nvSpPr>
        <xdr:cNvPr id="266" name="テキスト ボックス 265"/>
        <xdr:cNvSpPr txBox="1"/>
      </xdr:nvSpPr>
      <xdr:spPr>
        <a:xfrm>
          <a:off x="14020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68" name="テキスト ボックス 267"/>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4" name="楕円 273"/>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5"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14514</xdr:rowOff>
    </xdr:from>
    <xdr:to>
      <xdr:col>77</xdr:col>
      <xdr:colOff>95250</xdr:colOff>
      <xdr:row>84</xdr:row>
      <xdr:rowOff>116114</xdr:rowOff>
    </xdr:to>
    <xdr:sp macro="" textlink="">
      <xdr:nvSpPr>
        <xdr:cNvPr id="276" name="楕円 275"/>
        <xdr:cNvSpPr/>
      </xdr:nvSpPr>
      <xdr:spPr>
        <a:xfrm>
          <a:off x="16129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126291</xdr:rowOff>
    </xdr:from>
    <xdr:ext cx="736600" cy="259045"/>
    <xdr:sp macro="" textlink="">
      <xdr:nvSpPr>
        <xdr:cNvPr id="277" name="テキスト ボックス 276"/>
        <xdr:cNvSpPr txBox="1"/>
      </xdr:nvSpPr>
      <xdr:spPr>
        <a:xfrm>
          <a:off x="15798800" y="1418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31750</xdr:rowOff>
    </xdr:from>
    <xdr:to>
      <xdr:col>73</xdr:col>
      <xdr:colOff>44450</xdr:colOff>
      <xdr:row>84</xdr:row>
      <xdr:rowOff>133350</xdr:rowOff>
    </xdr:to>
    <xdr:sp macro="" textlink="">
      <xdr:nvSpPr>
        <xdr:cNvPr id="278" name="楕円 277"/>
        <xdr:cNvSpPr/>
      </xdr:nvSpPr>
      <xdr:spPr>
        <a:xfrm>
          <a:off x="15240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79" name="テキスト ボックス 278"/>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0" name="楕円 279"/>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1" name="テキスト ボックス 280"/>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2" name="楕円 281"/>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3" name="テキスト ボックス 282"/>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｢職員定数管理基本方針」に基づいて職員数の抑制に取り組んできた結果、人口が増加しているにも関わらず、人口</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当たりの職員数は横ばいで推移してきた。そして平成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年４月の消防広域化に伴い、消防職員が退職した影響で数値が減少している。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一方では、職員数の減に対応するため、職員研修、人事評価制度、昇任試験制度などにより、職員の資質を高め、行政サービスが低下しないよう状況を見極めながら、職員数の適正化に努めている。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27124</xdr:rowOff>
    </xdr:from>
    <xdr:to>
      <xdr:col>81</xdr:col>
      <xdr:colOff>44450</xdr:colOff>
      <xdr:row>60</xdr:row>
      <xdr:rowOff>35741</xdr:rowOff>
    </xdr:to>
    <xdr:cxnSp macro="">
      <xdr:nvCxnSpPr>
        <xdr:cNvPr id="320" name="直線コネクタ 319"/>
        <xdr:cNvCxnSpPr/>
      </xdr:nvCxnSpPr>
      <xdr:spPr>
        <a:xfrm flipV="1">
          <a:off x="16179800" y="10314124"/>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35741</xdr:rowOff>
    </xdr:from>
    <xdr:to>
      <xdr:col>77</xdr:col>
      <xdr:colOff>44450</xdr:colOff>
      <xdr:row>60</xdr:row>
      <xdr:rowOff>54701</xdr:rowOff>
    </xdr:to>
    <xdr:cxnSp macro="">
      <xdr:nvCxnSpPr>
        <xdr:cNvPr id="323" name="直線コネクタ 322"/>
        <xdr:cNvCxnSpPr/>
      </xdr:nvCxnSpPr>
      <xdr:spPr>
        <a:xfrm flipV="1">
          <a:off x="15290800" y="10322741"/>
          <a:ext cx="889000" cy="1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54701</xdr:rowOff>
    </xdr:from>
    <xdr:to>
      <xdr:col>72</xdr:col>
      <xdr:colOff>203200</xdr:colOff>
      <xdr:row>60</xdr:row>
      <xdr:rowOff>71937</xdr:rowOff>
    </xdr:to>
    <xdr:cxnSp macro="">
      <xdr:nvCxnSpPr>
        <xdr:cNvPr id="326" name="直線コネクタ 325"/>
        <xdr:cNvCxnSpPr/>
      </xdr:nvCxnSpPr>
      <xdr:spPr>
        <a:xfrm flipV="1">
          <a:off x="14401800" y="1034170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71937</xdr:rowOff>
    </xdr:from>
    <xdr:to>
      <xdr:col>68</xdr:col>
      <xdr:colOff>152400</xdr:colOff>
      <xdr:row>60</xdr:row>
      <xdr:rowOff>94343</xdr:rowOff>
    </xdr:to>
    <xdr:cxnSp macro="">
      <xdr:nvCxnSpPr>
        <xdr:cNvPr id="329" name="直線コネクタ 328"/>
        <xdr:cNvCxnSpPr/>
      </xdr:nvCxnSpPr>
      <xdr:spPr>
        <a:xfrm flipV="1">
          <a:off x="13512800" y="10358937"/>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124296</xdr:rowOff>
    </xdr:from>
    <xdr:ext cx="762000" cy="259045"/>
    <xdr:sp macro="" textlink="">
      <xdr:nvSpPr>
        <xdr:cNvPr id="331" name="テキスト ボックス 330"/>
        <xdr:cNvSpPr txBox="1"/>
      </xdr:nvSpPr>
      <xdr:spPr>
        <a:xfrm>
          <a:off x="14020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98442</xdr:rowOff>
    </xdr:from>
    <xdr:ext cx="762000" cy="259045"/>
    <xdr:sp macro="" textlink="">
      <xdr:nvSpPr>
        <xdr:cNvPr id="333" name="テキスト ボックス 332"/>
        <xdr:cNvSpPr txBox="1"/>
      </xdr:nvSpPr>
      <xdr:spPr>
        <a:xfrm>
          <a:off x="13131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147774</xdr:rowOff>
    </xdr:from>
    <xdr:to>
      <xdr:col>81</xdr:col>
      <xdr:colOff>95250</xdr:colOff>
      <xdr:row>60</xdr:row>
      <xdr:rowOff>77924</xdr:rowOff>
    </xdr:to>
    <xdr:sp macro="" textlink="">
      <xdr:nvSpPr>
        <xdr:cNvPr id="339" name="楕円 338"/>
        <xdr:cNvSpPr/>
      </xdr:nvSpPr>
      <xdr:spPr>
        <a:xfrm>
          <a:off x="16967200" y="1026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164301</xdr:rowOff>
    </xdr:from>
    <xdr:ext cx="762000" cy="259045"/>
    <xdr:sp macro="" textlink="">
      <xdr:nvSpPr>
        <xdr:cNvPr id="340" name="定員管理の状況該当値テキスト"/>
        <xdr:cNvSpPr txBox="1"/>
      </xdr:nvSpPr>
      <xdr:spPr>
        <a:xfrm>
          <a:off x="17106900" y="1010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156391</xdr:rowOff>
    </xdr:from>
    <xdr:to>
      <xdr:col>77</xdr:col>
      <xdr:colOff>95250</xdr:colOff>
      <xdr:row>60</xdr:row>
      <xdr:rowOff>86541</xdr:rowOff>
    </xdr:to>
    <xdr:sp macro="" textlink="">
      <xdr:nvSpPr>
        <xdr:cNvPr id="341" name="楕円 340"/>
        <xdr:cNvSpPr/>
      </xdr:nvSpPr>
      <xdr:spPr>
        <a:xfrm>
          <a:off x="16129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96718</xdr:rowOff>
    </xdr:from>
    <xdr:ext cx="736600" cy="259045"/>
    <xdr:sp macro="" textlink="">
      <xdr:nvSpPr>
        <xdr:cNvPr id="342" name="テキスト ボックス 341"/>
        <xdr:cNvSpPr txBox="1"/>
      </xdr:nvSpPr>
      <xdr:spPr>
        <a:xfrm>
          <a:off x="15798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3901</xdr:rowOff>
    </xdr:from>
    <xdr:to>
      <xdr:col>73</xdr:col>
      <xdr:colOff>44450</xdr:colOff>
      <xdr:row>60</xdr:row>
      <xdr:rowOff>105501</xdr:rowOff>
    </xdr:to>
    <xdr:sp macro="" textlink="">
      <xdr:nvSpPr>
        <xdr:cNvPr id="343" name="楕円 342"/>
        <xdr:cNvSpPr/>
      </xdr:nvSpPr>
      <xdr:spPr>
        <a:xfrm>
          <a:off x="15240000" y="10290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115678</xdr:rowOff>
    </xdr:from>
    <xdr:ext cx="762000" cy="259045"/>
    <xdr:sp macro="" textlink="">
      <xdr:nvSpPr>
        <xdr:cNvPr id="344" name="テキスト ボックス 343"/>
        <xdr:cNvSpPr txBox="1"/>
      </xdr:nvSpPr>
      <xdr:spPr>
        <a:xfrm>
          <a:off x="14909800" y="10059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21137</xdr:rowOff>
    </xdr:from>
    <xdr:to>
      <xdr:col>68</xdr:col>
      <xdr:colOff>203200</xdr:colOff>
      <xdr:row>60</xdr:row>
      <xdr:rowOff>122737</xdr:rowOff>
    </xdr:to>
    <xdr:sp macro="" textlink="">
      <xdr:nvSpPr>
        <xdr:cNvPr id="345" name="楕円 344"/>
        <xdr:cNvSpPr/>
      </xdr:nvSpPr>
      <xdr:spPr>
        <a:xfrm>
          <a:off x="14351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107514</xdr:rowOff>
    </xdr:from>
    <xdr:ext cx="762000" cy="259045"/>
    <xdr:sp macro="" textlink="">
      <xdr:nvSpPr>
        <xdr:cNvPr id="346" name="テキスト ボックス 345"/>
        <xdr:cNvSpPr txBox="1"/>
      </xdr:nvSpPr>
      <xdr:spPr>
        <a:xfrm>
          <a:off x="14020800" y="103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43543</xdr:rowOff>
    </xdr:from>
    <xdr:to>
      <xdr:col>64</xdr:col>
      <xdr:colOff>152400</xdr:colOff>
      <xdr:row>60</xdr:row>
      <xdr:rowOff>145143</xdr:rowOff>
    </xdr:to>
    <xdr:sp macro="" textlink="">
      <xdr:nvSpPr>
        <xdr:cNvPr id="347" name="楕円 346"/>
        <xdr:cNvSpPr/>
      </xdr:nvSpPr>
      <xdr:spPr>
        <a:xfrm>
          <a:off x="13462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129920</xdr:rowOff>
    </xdr:from>
    <xdr:ext cx="762000" cy="259045"/>
    <xdr:sp macro="" textlink="">
      <xdr:nvSpPr>
        <xdr:cNvPr id="348" name="テキスト ボックス 347"/>
        <xdr:cNvSpPr txBox="1"/>
      </xdr:nvSpPr>
      <xdr:spPr>
        <a:xfrm>
          <a:off x="13131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百万円減少するとともに、公営企業の公債費に充てた繰出金が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百万円減少したこと、また、普通交付税が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百万円増加したことなどにより、実質公債費比率は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良化</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町債の借入れにあたっては、計画的な事業実施に基づき、先を見通した借入れを行ってきた。今後も、町債を借り入れる際には、交付税措置のあるものを中心に借り入れ、国・府の財政支援制度を有効に活用するなど、財政負担の軽減に引き続き</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努</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110913</xdr:rowOff>
    </xdr:from>
    <xdr:to>
      <xdr:col>81</xdr:col>
      <xdr:colOff>44450</xdr:colOff>
      <xdr:row>41</xdr:row>
      <xdr:rowOff>19896</xdr:rowOff>
    </xdr:to>
    <xdr:cxnSp macro="">
      <xdr:nvCxnSpPr>
        <xdr:cNvPr id="381" name="直線コネクタ 380"/>
        <xdr:cNvCxnSpPr/>
      </xdr:nvCxnSpPr>
      <xdr:spPr>
        <a:xfrm flipV="1">
          <a:off x="16179800" y="6968913"/>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19896</xdr:rowOff>
    </xdr:from>
    <xdr:to>
      <xdr:col>77</xdr:col>
      <xdr:colOff>44450</xdr:colOff>
      <xdr:row>41</xdr:row>
      <xdr:rowOff>100330</xdr:rowOff>
    </xdr:to>
    <xdr:cxnSp macro="">
      <xdr:nvCxnSpPr>
        <xdr:cNvPr id="384" name="直線コネクタ 383"/>
        <xdr:cNvCxnSpPr/>
      </xdr:nvCxnSpPr>
      <xdr:spPr>
        <a:xfrm flipV="1">
          <a:off x="15290800" y="704934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6" name="テキスト ボックス 385"/>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100330</xdr:rowOff>
    </xdr:from>
    <xdr:to>
      <xdr:col>72</xdr:col>
      <xdr:colOff>203200</xdr:colOff>
      <xdr:row>41</xdr:row>
      <xdr:rowOff>148590</xdr:rowOff>
    </xdr:to>
    <xdr:cxnSp macro="">
      <xdr:nvCxnSpPr>
        <xdr:cNvPr id="387" name="直線コネクタ 386"/>
        <xdr:cNvCxnSpPr/>
      </xdr:nvCxnSpPr>
      <xdr:spPr>
        <a:xfrm flipV="1">
          <a:off x="14401800" y="71297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148590</xdr:rowOff>
    </xdr:from>
    <xdr:to>
      <xdr:col>68</xdr:col>
      <xdr:colOff>152400</xdr:colOff>
      <xdr:row>42</xdr:row>
      <xdr:rowOff>57573</xdr:rowOff>
    </xdr:to>
    <xdr:cxnSp macro="">
      <xdr:nvCxnSpPr>
        <xdr:cNvPr id="390" name="直線コネクタ 389"/>
        <xdr:cNvCxnSpPr/>
      </xdr:nvCxnSpPr>
      <xdr:spPr>
        <a:xfrm flipV="1">
          <a:off x="13512800" y="717804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400" name="楕円 399"/>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401"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140546</xdr:rowOff>
    </xdr:from>
    <xdr:to>
      <xdr:col>77</xdr:col>
      <xdr:colOff>95250</xdr:colOff>
      <xdr:row>41</xdr:row>
      <xdr:rowOff>70696</xdr:rowOff>
    </xdr:to>
    <xdr:sp macro="" textlink="">
      <xdr:nvSpPr>
        <xdr:cNvPr id="402" name="楕円 401"/>
        <xdr:cNvSpPr/>
      </xdr:nvSpPr>
      <xdr:spPr>
        <a:xfrm>
          <a:off x="16129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403" name="テキスト ボックス 402"/>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49530</xdr:rowOff>
    </xdr:from>
    <xdr:to>
      <xdr:col>73</xdr:col>
      <xdr:colOff>44450</xdr:colOff>
      <xdr:row>41</xdr:row>
      <xdr:rowOff>151130</xdr:rowOff>
    </xdr:to>
    <xdr:sp macro="" textlink="">
      <xdr:nvSpPr>
        <xdr:cNvPr id="404" name="楕円 403"/>
        <xdr:cNvSpPr/>
      </xdr:nvSpPr>
      <xdr:spPr>
        <a:xfrm>
          <a:off x="15240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405" name="テキスト ボックス 404"/>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97790</xdr:rowOff>
    </xdr:from>
    <xdr:to>
      <xdr:col>68</xdr:col>
      <xdr:colOff>203200</xdr:colOff>
      <xdr:row>42</xdr:row>
      <xdr:rowOff>27940</xdr:rowOff>
    </xdr:to>
    <xdr:sp macro="" textlink="">
      <xdr:nvSpPr>
        <xdr:cNvPr id="406" name="楕円 405"/>
        <xdr:cNvSpPr/>
      </xdr:nvSpPr>
      <xdr:spPr>
        <a:xfrm>
          <a:off x="14351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407" name="テキスト ボックス 406"/>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6773</xdr:rowOff>
    </xdr:from>
    <xdr:to>
      <xdr:col>64</xdr:col>
      <xdr:colOff>152400</xdr:colOff>
      <xdr:row>42</xdr:row>
      <xdr:rowOff>108373</xdr:rowOff>
    </xdr:to>
    <xdr:sp macro="" textlink="">
      <xdr:nvSpPr>
        <xdr:cNvPr id="408" name="楕円 407"/>
        <xdr:cNvSpPr/>
      </xdr:nvSpPr>
      <xdr:spPr>
        <a:xfrm>
          <a:off x="13462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93150</xdr:rowOff>
    </xdr:from>
    <xdr:ext cx="762000" cy="259045"/>
    <xdr:sp macro="" textlink="">
      <xdr:nvSpPr>
        <xdr:cNvPr id="409" name="テキスト ボックス 408"/>
        <xdr:cNvSpPr txBox="1"/>
      </xdr:nvSpPr>
      <xdr:spPr>
        <a:xfrm>
          <a:off x="13131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246</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百万円増加したものの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充当可能財源等が将来負担額を上回るため前年度に引き続き「－」となっている。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事業実施にあたっては、その必要性や規模等を十分に精査するとともに、町債においては、引き続き交付税措置のあるものを中心に借り入れるなど、国・府の財政支援制度を有効に活用することによって、将来に過度の負担を残さない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101600</xdr:colOff>
      <xdr:row>13</xdr:row>
      <xdr:rowOff>99302</xdr:rowOff>
    </xdr:from>
    <xdr:to>
      <xdr:col>68</xdr:col>
      <xdr:colOff>152400</xdr:colOff>
      <xdr:row>13</xdr:row>
      <xdr:rowOff>134922</xdr:rowOff>
    </xdr:to>
    <xdr:cxnSp macro="">
      <xdr:nvCxnSpPr>
        <xdr:cNvPr id="445" name="直線コネクタ 444"/>
        <xdr:cNvCxnSpPr/>
      </xdr:nvCxnSpPr>
      <xdr:spPr>
        <a:xfrm flipV="1">
          <a:off x="13512800" y="2328152"/>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72390</xdr:rowOff>
    </xdr:from>
    <xdr:to>
      <xdr:col>77</xdr:col>
      <xdr:colOff>95250</xdr:colOff>
      <xdr:row>15</xdr:row>
      <xdr:rowOff>2540</xdr:rowOff>
    </xdr:to>
    <xdr:sp macro="" textlink="">
      <xdr:nvSpPr>
        <xdr:cNvPr id="448" name="フローチャート: 判断 447"/>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49" name="テキスト ボックス 448"/>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0" name="フローチャート: 判断 449"/>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34549</xdr:rowOff>
    </xdr:from>
    <xdr:ext cx="762000" cy="259045"/>
    <xdr:sp macro="" textlink="">
      <xdr:nvSpPr>
        <xdr:cNvPr id="451" name="テキスト ボックス 450"/>
        <xdr:cNvSpPr txBox="1"/>
      </xdr:nvSpPr>
      <xdr:spPr>
        <a:xfrm>
          <a:off x="14909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2" name="フローチャート: 判断 451"/>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3" name="テキスト ボックス 452"/>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4" name="フローチャート: 判断 453"/>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97867</xdr:rowOff>
    </xdr:from>
    <xdr:ext cx="762000" cy="259045"/>
    <xdr:sp macro="" textlink="">
      <xdr:nvSpPr>
        <xdr:cNvPr id="455" name="テキスト ボックス 454"/>
        <xdr:cNvSpPr txBox="1"/>
      </xdr:nvSpPr>
      <xdr:spPr>
        <a:xfrm>
          <a:off x="13131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48502</xdr:rowOff>
    </xdr:from>
    <xdr:to>
      <xdr:col>68</xdr:col>
      <xdr:colOff>203200</xdr:colOff>
      <xdr:row>13</xdr:row>
      <xdr:rowOff>150102</xdr:rowOff>
    </xdr:to>
    <xdr:sp macro="" textlink="">
      <xdr:nvSpPr>
        <xdr:cNvPr id="461" name="楕円 460"/>
        <xdr:cNvSpPr/>
      </xdr:nvSpPr>
      <xdr:spPr>
        <a:xfrm>
          <a:off x="14351000" y="227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160279</xdr:rowOff>
    </xdr:from>
    <xdr:ext cx="762000" cy="259045"/>
    <xdr:sp macro="" textlink="">
      <xdr:nvSpPr>
        <xdr:cNvPr id="462" name="テキスト ボックス 461"/>
        <xdr:cNvSpPr txBox="1"/>
      </xdr:nvSpPr>
      <xdr:spPr>
        <a:xfrm>
          <a:off x="14020800" y="204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84122</xdr:rowOff>
    </xdr:from>
    <xdr:to>
      <xdr:col>64</xdr:col>
      <xdr:colOff>152400</xdr:colOff>
      <xdr:row>14</xdr:row>
      <xdr:rowOff>14272</xdr:rowOff>
    </xdr:to>
    <xdr:sp macro="" textlink="">
      <xdr:nvSpPr>
        <xdr:cNvPr id="463" name="楕円 462"/>
        <xdr:cNvSpPr/>
      </xdr:nvSpPr>
      <xdr:spPr>
        <a:xfrm>
          <a:off x="13462000" y="23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24449</xdr:rowOff>
    </xdr:from>
    <xdr:ext cx="762000" cy="259045"/>
    <xdr:sp macro="" textlink="">
      <xdr:nvSpPr>
        <xdr:cNvPr id="464" name="テキスト ボックス 463"/>
        <xdr:cNvSpPr txBox="1"/>
      </xdr:nvSpPr>
      <xdr:spPr>
        <a:xfrm>
          <a:off x="13131800" y="208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　</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これまで、行財政改革に伴う人件費の抑制策として、新規採用者数を退職者数の概ね</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以下とすることによる職員数の削減など、着実に効果を出している。</a:t>
          </a:r>
          <a:endParaRPr lang="ja-JP" altLang="ja-JP" sz="1000">
            <a:effectLst/>
            <a:latin typeface="ＭＳ Ｐゴシック" panose="020B0600070205080204" pitchFamily="50" charset="-128"/>
            <a:ea typeface="ＭＳ Ｐゴシック" panose="020B0600070205080204" pitchFamily="50" charset="-128"/>
          </a:endParaRPr>
        </a:p>
        <a:p>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なお、類似団体内平均値より高い水準となっているのは、ごみ処理、し尿処理を直営で行っていることに伴い、これらの事務事業に係る人件費が嵩むことによるものである</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。令和元年度については、前年度と比較して退職手当が減少したことが起因し、</a:t>
          </a:r>
          <a:r>
            <a:rPr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1.6</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ポイントの減少となっている。今後は、職員の年齢構成の平準化や</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し尿処理事務の広域化</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など減少要因はあるものの、</a:t>
          </a:r>
          <a:r>
            <a:rPr lang="ja-JP" altLang="en-US" sz="1000">
              <a:solidFill>
                <a:schemeClr val="tx1"/>
              </a:solidFill>
              <a:effectLst/>
              <a:latin typeface="ＭＳ Ｐゴシック" panose="020B0600070205080204" pitchFamily="50" charset="-128"/>
              <a:ea typeface="ＭＳ Ｐゴシック" panose="020B0600070205080204" pitchFamily="50" charset="-128"/>
              <a:cs typeface="+mn-cs"/>
            </a:rPr>
            <a:t>令和２年度から</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会計年度任用職員制度の導入により、一定期間の増加は避けられないものと考える。</a:t>
          </a:r>
          <a:endParaRPr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97282</xdr:rowOff>
    </xdr:from>
    <xdr:to>
      <xdr:col>24</xdr:col>
      <xdr:colOff>25400</xdr:colOff>
      <xdr:row>37</xdr:row>
      <xdr:rowOff>170434</xdr:rowOff>
    </xdr:to>
    <xdr:cxnSp macro="">
      <xdr:nvCxnSpPr>
        <xdr:cNvPr id="64" name="直線コネクタ 63"/>
        <xdr:cNvCxnSpPr/>
      </xdr:nvCxnSpPr>
      <xdr:spPr>
        <a:xfrm flipV="1">
          <a:off x="3987800" y="64409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101871</xdr:rowOff>
    </xdr:from>
    <xdr:ext cx="762000" cy="259045"/>
    <xdr:sp macro="" textlink="">
      <xdr:nvSpPr>
        <xdr:cNvPr id="65" name="人件費平均値テキスト"/>
        <xdr:cNvSpPr txBox="1"/>
      </xdr:nvSpPr>
      <xdr:spPr>
        <a:xfrm>
          <a:off x="4914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37</xdr:row>
      <xdr:rowOff>170434</xdr:rowOff>
    </xdr:to>
    <xdr:cxnSp macro="">
      <xdr:nvCxnSpPr>
        <xdr:cNvPr id="67" name="直線コネクタ 66"/>
        <xdr:cNvCxnSpPr/>
      </xdr:nvCxnSpPr>
      <xdr:spPr>
        <a:xfrm>
          <a:off x="3098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69" name="テキスト ボックス 68"/>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53848</xdr:rowOff>
    </xdr:to>
    <xdr:cxnSp macro="">
      <xdr:nvCxnSpPr>
        <xdr:cNvPr id="70" name="直線コネクタ 69"/>
        <xdr:cNvCxnSpPr/>
      </xdr:nvCxnSpPr>
      <xdr:spPr>
        <a:xfrm flipV="1">
          <a:off x="2209800" y="6504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38</xdr:row>
      <xdr:rowOff>53848</xdr:rowOff>
    </xdr:to>
    <xdr:cxnSp macro="">
      <xdr:nvCxnSpPr>
        <xdr:cNvPr id="73" name="直線コネクタ 72"/>
        <xdr:cNvCxnSpPr/>
      </xdr:nvCxnSpPr>
      <xdr:spPr>
        <a:xfrm>
          <a:off x="1320800" y="643636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16527</xdr:rowOff>
    </xdr:from>
    <xdr:ext cx="762000" cy="259045"/>
    <xdr:sp macro="" textlink="">
      <xdr:nvSpPr>
        <xdr:cNvPr id="77" name="テキスト ボックス 76"/>
        <xdr:cNvSpPr txBox="1"/>
      </xdr:nvSpPr>
      <xdr:spPr>
        <a:xfrm>
          <a:off x="939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46482</xdr:rowOff>
    </xdr:from>
    <xdr:to>
      <xdr:col>24</xdr:col>
      <xdr:colOff>76200</xdr:colOff>
      <xdr:row>37</xdr:row>
      <xdr:rowOff>148082</xdr:rowOff>
    </xdr:to>
    <xdr:sp macro="" textlink="">
      <xdr:nvSpPr>
        <xdr:cNvPr id="83" name="楕円 82"/>
        <xdr:cNvSpPr/>
      </xdr:nvSpPr>
      <xdr:spPr>
        <a:xfrm>
          <a:off x="47752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18559</xdr:rowOff>
    </xdr:from>
    <xdr:ext cx="762000" cy="259045"/>
    <xdr:sp macro="" textlink="">
      <xdr:nvSpPr>
        <xdr:cNvPr id="84" name="人件費該当値テキスト"/>
        <xdr:cNvSpPr txBox="1"/>
      </xdr:nvSpPr>
      <xdr:spPr>
        <a:xfrm>
          <a:off x="49149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119634</xdr:rowOff>
    </xdr:from>
    <xdr:to>
      <xdr:col>20</xdr:col>
      <xdr:colOff>38100</xdr:colOff>
      <xdr:row>38</xdr:row>
      <xdr:rowOff>49785</xdr:rowOff>
    </xdr:to>
    <xdr:sp macro="" textlink="">
      <xdr:nvSpPr>
        <xdr:cNvPr id="85" name="楕円 84"/>
        <xdr:cNvSpPr/>
      </xdr:nvSpPr>
      <xdr:spPr>
        <a:xfrm>
          <a:off x="3937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34561</xdr:rowOff>
    </xdr:from>
    <xdr:ext cx="736600" cy="259045"/>
    <xdr:sp macro="" textlink="">
      <xdr:nvSpPr>
        <xdr:cNvPr id="86" name="テキスト ボックス 85"/>
        <xdr:cNvSpPr txBox="1"/>
      </xdr:nvSpPr>
      <xdr:spPr>
        <a:xfrm>
          <a:off x="3606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110490</xdr:rowOff>
    </xdr:from>
    <xdr:to>
      <xdr:col>15</xdr:col>
      <xdr:colOff>149225</xdr:colOff>
      <xdr:row>38</xdr:row>
      <xdr:rowOff>40640</xdr:rowOff>
    </xdr:to>
    <xdr:sp macro="" textlink="">
      <xdr:nvSpPr>
        <xdr:cNvPr id="87" name="楕円 86"/>
        <xdr:cNvSpPr/>
      </xdr:nvSpPr>
      <xdr:spPr>
        <a:xfrm>
          <a:off x="3048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25417</xdr:rowOff>
    </xdr:from>
    <xdr:ext cx="762000" cy="259045"/>
    <xdr:sp macro="" textlink="">
      <xdr:nvSpPr>
        <xdr:cNvPr id="88" name="テキスト ボックス 87"/>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3048</xdr:rowOff>
    </xdr:from>
    <xdr:to>
      <xdr:col>11</xdr:col>
      <xdr:colOff>60325</xdr:colOff>
      <xdr:row>38</xdr:row>
      <xdr:rowOff>104648</xdr:rowOff>
    </xdr:to>
    <xdr:sp macro="" textlink="">
      <xdr:nvSpPr>
        <xdr:cNvPr id="89" name="楕円 88"/>
        <xdr:cNvSpPr/>
      </xdr:nvSpPr>
      <xdr:spPr>
        <a:xfrm>
          <a:off x="2159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89425</xdr:rowOff>
    </xdr:from>
    <xdr:ext cx="762000" cy="259045"/>
    <xdr:sp macro="" textlink="">
      <xdr:nvSpPr>
        <xdr:cNvPr id="90" name="テキスト ボックス 89"/>
        <xdr:cNvSpPr txBox="1"/>
      </xdr:nvSpPr>
      <xdr:spPr>
        <a:xfrm>
          <a:off x="1828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41910</xdr:rowOff>
    </xdr:from>
    <xdr:to>
      <xdr:col>6</xdr:col>
      <xdr:colOff>171450</xdr:colOff>
      <xdr:row>37</xdr:row>
      <xdr:rowOff>143510</xdr:rowOff>
    </xdr:to>
    <xdr:sp macro="" textlink="">
      <xdr:nvSpPr>
        <xdr:cNvPr id="91" name="楕円 90"/>
        <xdr:cNvSpPr/>
      </xdr:nvSpPr>
      <xdr:spPr>
        <a:xfrm>
          <a:off x="1270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128287</xdr:rowOff>
    </xdr:from>
    <xdr:ext cx="762000" cy="259045"/>
    <xdr:sp macro="" textlink="">
      <xdr:nvSpPr>
        <xdr:cNvPr id="92" name="テキスト ボックス 91"/>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ごみ処理、し尿処理などを直営で行っていることによる施設の維持、管理、運営経費が大きいため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類似団体内平均値</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を上回って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いたが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ここ数年は行財政改革の効果も寄与し減少傾向にあり、令和元年度は</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ポイント下回ることとなった。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しかし、令</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和３年度から、し尿処理事務の広域化により委託料が増加する見込みであ</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今後においては、施設に係る事務事業の効率化等を図り改善に努める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必要がある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58420</xdr:rowOff>
    </xdr:from>
    <xdr:to>
      <xdr:col>82</xdr:col>
      <xdr:colOff>107950</xdr:colOff>
      <xdr:row>16</xdr:row>
      <xdr:rowOff>81280</xdr:rowOff>
    </xdr:to>
    <xdr:cxnSp macro="">
      <xdr:nvCxnSpPr>
        <xdr:cNvPr id="125" name="直線コネクタ 124"/>
        <xdr:cNvCxnSpPr/>
      </xdr:nvCxnSpPr>
      <xdr:spPr>
        <a:xfrm flipV="1">
          <a:off x="15671800" y="280162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158767</xdr:rowOff>
    </xdr:from>
    <xdr:ext cx="762000" cy="259045"/>
    <xdr:sp macro="" textlink="">
      <xdr:nvSpPr>
        <xdr:cNvPr id="126" name="物件費平均値テキスト"/>
        <xdr:cNvSpPr txBox="1"/>
      </xdr:nvSpPr>
      <xdr:spPr>
        <a:xfrm>
          <a:off x="16598900" y="2730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111760</xdr:rowOff>
    </xdr:to>
    <xdr:cxnSp macro="">
      <xdr:nvCxnSpPr>
        <xdr:cNvPr id="128" name="直線コネクタ 127"/>
        <xdr:cNvCxnSpPr/>
      </xdr:nvCxnSpPr>
      <xdr:spPr>
        <a:xfrm flipV="1">
          <a:off x="14782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111760</xdr:rowOff>
    </xdr:from>
    <xdr:to>
      <xdr:col>73</xdr:col>
      <xdr:colOff>180975</xdr:colOff>
      <xdr:row>17</xdr:row>
      <xdr:rowOff>1270</xdr:rowOff>
    </xdr:to>
    <xdr:cxnSp macro="">
      <xdr:nvCxnSpPr>
        <xdr:cNvPr id="131" name="直線コネクタ 130"/>
        <xdr:cNvCxnSpPr/>
      </xdr:nvCxnSpPr>
      <xdr:spPr>
        <a:xfrm flipV="1">
          <a:off x="13893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119380</xdr:rowOff>
    </xdr:from>
    <xdr:to>
      <xdr:col>69</xdr:col>
      <xdr:colOff>92075</xdr:colOff>
      <xdr:row>17</xdr:row>
      <xdr:rowOff>1270</xdr:rowOff>
    </xdr:to>
    <xdr:cxnSp macro="">
      <xdr:nvCxnSpPr>
        <xdr:cNvPr id="134" name="直線コネクタ 133"/>
        <xdr:cNvCxnSpPr/>
      </xdr:nvCxnSpPr>
      <xdr:spPr>
        <a:xfrm>
          <a:off x="13004800" y="28625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44" name="楕円 143"/>
        <xdr:cNvSpPr/>
      </xdr:nvSpPr>
      <xdr:spPr>
        <a:xfrm>
          <a:off x="164592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24147</xdr:rowOff>
    </xdr:from>
    <xdr:ext cx="762000" cy="259045"/>
    <xdr:sp macro="" textlink="">
      <xdr:nvSpPr>
        <xdr:cNvPr id="145" name="物件費該当値テキスト"/>
        <xdr:cNvSpPr txBox="1"/>
      </xdr:nvSpPr>
      <xdr:spPr>
        <a:xfrm>
          <a:off x="165989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6" name="楕円 145"/>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116857</xdr:rowOff>
    </xdr:from>
    <xdr:ext cx="736600" cy="259045"/>
    <xdr:sp macro="" textlink="">
      <xdr:nvSpPr>
        <xdr:cNvPr id="147" name="テキスト ボックス 146"/>
        <xdr:cNvSpPr txBox="1"/>
      </xdr:nvSpPr>
      <xdr:spPr>
        <a:xfrm>
          <a:off x="15290800" y="286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60960</xdr:rowOff>
    </xdr:from>
    <xdr:to>
      <xdr:col>74</xdr:col>
      <xdr:colOff>31750</xdr:colOff>
      <xdr:row>16</xdr:row>
      <xdr:rowOff>162560</xdr:rowOff>
    </xdr:to>
    <xdr:sp macro="" textlink="">
      <xdr:nvSpPr>
        <xdr:cNvPr id="148" name="楕円 147"/>
        <xdr:cNvSpPr/>
      </xdr:nvSpPr>
      <xdr:spPr>
        <a:xfrm>
          <a:off x="14732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147337</xdr:rowOff>
    </xdr:from>
    <xdr:ext cx="762000" cy="259045"/>
    <xdr:sp macro="" textlink="">
      <xdr:nvSpPr>
        <xdr:cNvPr id="149" name="テキスト ボックス 148"/>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0" name="楕円 149"/>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36847</xdr:rowOff>
    </xdr:from>
    <xdr:ext cx="762000" cy="259045"/>
    <xdr:sp macro="" textlink="">
      <xdr:nvSpPr>
        <xdr:cNvPr id="151" name="テキスト ボックス 150"/>
        <xdr:cNvSpPr txBox="1"/>
      </xdr:nvSpPr>
      <xdr:spPr>
        <a:xfrm>
          <a:off x="13512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52" name="楕円 151"/>
        <xdr:cNvSpPr/>
      </xdr:nvSpPr>
      <xdr:spPr>
        <a:xfrm>
          <a:off x="12954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53" name="テキスト ボックス 152"/>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扶助費に係る経常収支比率が類似団体内平均値を上回っている要因として、主に町立保育所が多いことが挙げられる。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介護訓練等給付費や障がい児通所給付費などが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前年度より増加したことに加え、施設等利用給付費の皆増などにより、令和元年度は増加となった。</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少子高齢化に</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伴う</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扶助費の増加</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が今後も予測される</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83457</xdr:rowOff>
    </xdr:to>
    <xdr:cxnSp macro="">
      <xdr:nvCxnSpPr>
        <xdr:cNvPr id="188" name="直線コネクタ 187"/>
        <xdr:cNvCxnSpPr/>
      </xdr:nvCxnSpPr>
      <xdr:spPr>
        <a:xfrm>
          <a:off x="3987800" y="9875157"/>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102507</xdr:rowOff>
    </xdr:from>
    <xdr:to>
      <xdr:col>19</xdr:col>
      <xdr:colOff>187325</xdr:colOff>
      <xdr:row>57</xdr:row>
      <xdr:rowOff>135165</xdr:rowOff>
    </xdr:to>
    <xdr:cxnSp macro="">
      <xdr:nvCxnSpPr>
        <xdr:cNvPr id="191" name="直線コネクタ 190"/>
        <xdr:cNvCxnSpPr/>
      </xdr:nvCxnSpPr>
      <xdr:spPr>
        <a:xfrm flipV="1">
          <a:off x="3098800" y="98751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135165</xdr:rowOff>
    </xdr:from>
    <xdr:to>
      <xdr:col>15</xdr:col>
      <xdr:colOff>98425</xdr:colOff>
      <xdr:row>57</xdr:row>
      <xdr:rowOff>156935</xdr:rowOff>
    </xdr:to>
    <xdr:cxnSp macro="">
      <xdr:nvCxnSpPr>
        <xdr:cNvPr id="194" name="直線コネクタ 193"/>
        <xdr:cNvCxnSpPr/>
      </xdr:nvCxnSpPr>
      <xdr:spPr>
        <a:xfrm flipV="1">
          <a:off x="2209800" y="99078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58965</xdr:rowOff>
    </xdr:from>
    <xdr:to>
      <xdr:col>11</xdr:col>
      <xdr:colOff>9525</xdr:colOff>
      <xdr:row>57</xdr:row>
      <xdr:rowOff>156935</xdr:rowOff>
    </xdr:to>
    <xdr:cxnSp macro="">
      <xdr:nvCxnSpPr>
        <xdr:cNvPr id="197" name="直線コネクタ 196"/>
        <xdr:cNvCxnSpPr/>
      </xdr:nvCxnSpPr>
      <xdr:spPr>
        <a:xfrm>
          <a:off x="1320800" y="98316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1" name="テキスト ボックス 200"/>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207" name="楕円 206"/>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macro="" textlink="">
      <xdr:nvSpPr>
        <xdr:cNvPr id="208"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09" name="楕円 208"/>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0" name="テキスト ボックス 209"/>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84365</xdr:rowOff>
    </xdr:from>
    <xdr:to>
      <xdr:col>15</xdr:col>
      <xdr:colOff>149225</xdr:colOff>
      <xdr:row>58</xdr:row>
      <xdr:rowOff>14515</xdr:rowOff>
    </xdr:to>
    <xdr:sp macro="" textlink="">
      <xdr:nvSpPr>
        <xdr:cNvPr id="211" name="楕円 210"/>
        <xdr:cNvSpPr/>
      </xdr:nvSpPr>
      <xdr:spPr>
        <a:xfrm>
          <a:off x="3048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170742</xdr:rowOff>
    </xdr:from>
    <xdr:ext cx="762000" cy="259045"/>
    <xdr:sp macro="" textlink="">
      <xdr:nvSpPr>
        <xdr:cNvPr id="212" name="テキスト ボックス 211"/>
        <xdr:cNvSpPr txBox="1"/>
      </xdr:nvSpPr>
      <xdr:spPr>
        <a:xfrm>
          <a:off x="2717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106135</xdr:rowOff>
    </xdr:from>
    <xdr:to>
      <xdr:col>11</xdr:col>
      <xdr:colOff>60325</xdr:colOff>
      <xdr:row>58</xdr:row>
      <xdr:rowOff>36285</xdr:rowOff>
    </xdr:to>
    <xdr:sp macro="" textlink="">
      <xdr:nvSpPr>
        <xdr:cNvPr id="213" name="楕円 212"/>
        <xdr:cNvSpPr/>
      </xdr:nvSpPr>
      <xdr:spPr>
        <a:xfrm>
          <a:off x="21590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21062</xdr:rowOff>
    </xdr:from>
    <xdr:ext cx="762000" cy="259045"/>
    <xdr:sp macro="" textlink="">
      <xdr:nvSpPr>
        <xdr:cNvPr id="214" name="テキスト ボックス 213"/>
        <xdr:cNvSpPr txBox="1"/>
      </xdr:nvSpPr>
      <xdr:spPr>
        <a:xfrm>
          <a:off x="1828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8165</xdr:rowOff>
    </xdr:from>
    <xdr:to>
      <xdr:col>6</xdr:col>
      <xdr:colOff>171450</xdr:colOff>
      <xdr:row>57</xdr:row>
      <xdr:rowOff>109765</xdr:rowOff>
    </xdr:to>
    <xdr:sp macro="" textlink="">
      <xdr:nvSpPr>
        <xdr:cNvPr id="215" name="楕円 214"/>
        <xdr:cNvSpPr/>
      </xdr:nvSpPr>
      <xdr:spPr>
        <a:xfrm>
          <a:off x="1270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94542</xdr:rowOff>
    </xdr:from>
    <xdr:ext cx="762000" cy="259045"/>
    <xdr:sp macro="" textlink="">
      <xdr:nvSpPr>
        <xdr:cNvPr id="216" name="テキスト ボックス 215"/>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050">
              <a:solidFill>
                <a:schemeClr val="tx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平成</a:t>
          </a:r>
          <a:r>
            <a:rPr lang="en-US" altLang="ja-JP" sz="1300">
              <a:solidFill>
                <a:schemeClr val="tx1"/>
              </a:solidFill>
              <a:effectLst/>
              <a:latin typeface="ＭＳ Ｐゴシック" panose="020B0600070205080204" pitchFamily="50" charset="-128"/>
              <a:ea typeface="ＭＳ Ｐゴシック" panose="020B0600070205080204" pitchFamily="50" charset="-128"/>
              <a:cs typeface="+mn-cs"/>
            </a:rPr>
            <a:t>30</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年４月から下水道事業の地方公営企業法適用により、下水道事業特別会計繰出金が皆減となったため、</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前年度は</a:t>
          </a:r>
          <a:r>
            <a:rPr lang="ja-JP" altLang="ja-JP" sz="1300">
              <a:solidFill>
                <a:schemeClr val="tx1"/>
              </a:solidFill>
              <a:effectLst/>
              <a:latin typeface="ＭＳ Ｐゴシック" panose="020B0600070205080204" pitchFamily="50" charset="-128"/>
              <a:ea typeface="ＭＳ Ｐゴシック" panose="020B0600070205080204" pitchFamily="50" charset="-128"/>
              <a:cs typeface="+mn-cs"/>
            </a:rPr>
            <a:t>類似団体内平均値を下回</a:t>
          </a:r>
          <a:r>
            <a:rPr lang="ja-JP" altLang="en-US" sz="1300">
              <a:solidFill>
                <a:schemeClr val="tx1"/>
              </a:solidFill>
              <a:effectLst/>
              <a:latin typeface="ＭＳ Ｐゴシック" panose="020B0600070205080204" pitchFamily="50" charset="-128"/>
              <a:ea typeface="ＭＳ Ｐゴシック" panose="020B0600070205080204" pitchFamily="50" charset="-128"/>
              <a:cs typeface="+mn-cs"/>
            </a:rPr>
            <a:t>ったが、令和元年度は、後期・国保・介護特別会計への繰出金がそれぞれ増加したため、</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再び類似団体内平均値を上回る結果となった。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xdr:rowOff>
    </xdr:from>
    <xdr:to>
      <xdr:col>82</xdr:col>
      <xdr:colOff>107950</xdr:colOff>
      <xdr:row>57</xdr:row>
      <xdr:rowOff>79375</xdr:rowOff>
    </xdr:to>
    <xdr:cxnSp macro="">
      <xdr:nvCxnSpPr>
        <xdr:cNvPr id="253" name="直線コネクタ 252"/>
        <xdr:cNvCxnSpPr/>
      </xdr:nvCxnSpPr>
      <xdr:spPr>
        <a:xfrm>
          <a:off x="15671800" y="977582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102252</xdr:rowOff>
    </xdr:from>
    <xdr:ext cx="762000" cy="259045"/>
    <xdr:sp macro="" textlink="">
      <xdr:nvSpPr>
        <xdr:cNvPr id="254" name="その他平均値テキスト"/>
        <xdr:cNvSpPr txBox="1"/>
      </xdr:nvSpPr>
      <xdr:spPr>
        <a:xfrm>
          <a:off x="16598900" y="9532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3175</xdr:rowOff>
    </xdr:from>
    <xdr:to>
      <xdr:col>78</xdr:col>
      <xdr:colOff>69850</xdr:colOff>
      <xdr:row>58</xdr:row>
      <xdr:rowOff>155575</xdr:rowOff>
    </xdr:to>
    <xdr:cxnSp macro="">
      <xdr:nvCxnSpPr>
        <xdr:cNvPr id="256" name="直線コネクタ 255"/>
        <xdr:cNvCxnSpPr/>
      </xdr:nvCxnSpPr>
      <xdr:spPr>
        <a:xfrm flipV="1">
          <a:off x="14782800" y="9775825"/>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155575</xdr:rowOff>
    </xdr:to>
    <xdr:cxnSp macro="">
      <xdr:nvCxnSpPr>
        <xdr:cNvPr id="259" name="直線コネクタ 258"/>
        <xdr:cNvCxnSpPr/>
      </xdr:nvCxnSpPr>
      <xdr:spPr>
        <a:xfrm>
          <a:off x="13893800" y="100711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61" name="テキスト ボックス 260"/>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60325</xdr:rowOff>
    </xdr:from>
    <xdr:to>
      <xdr:col>69</xdr:col>
      <xdr:colOff>92075</xdr:colOff>
      <xdr:row>58</xdr:row>
      <xdr:rowOff>127000</xdr:rowOff>
    </xdr:to>
    <xdr:cxnSp macro="">
      <xdr:nvCxnSpPr>
        <xdr:cNvPr id="262" name="直線コネクタ 261"/>
        <xdr:cNvCxnSpPr/>
      </xdr:nvCxnSpPr>
      <xdr:spPr>
        <a:xfrm>
          <a:off x="13004800" y="1000442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102252</xdr:rowOff>
    </xdr:from>
    <xdr:ext cx="762000" cy="259045"/>
    <xdr:sp macro="" textlink="">
      <xdr:nvSpPr>
        <xdr:cNvPr id="264" name="テキスト ボックス 263"/>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64152</xdr:rowOff>
    </xdr:from>
    <xdr:ext cx="762000" cy="259045"/>
    <xdr:sp macro="" textlink="">
      <xdr:nvSpPr>
        <xdr:cNvPr id="266" name="テキスト ボックス 265"/>
        <xdr:cNvSpPr txBox="1"/>
      </xdr:nvSpPr>
      <xdr:spPr>
        <a:xfrm>
          <a:off x="12623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28575</xdr:rowOff>
    </xdr:from>
    <xdr:to>
      <xdr:col>82</xdr:col>
      <xdr:colOff>158750</xdr:colOff>
      <xdr:row>57</xdr:row>
      <xdr:rowOff>130175</xdr:rowOff>
    </xdr:to>
    <xdr:sp macro="" textlink="">
      <xdr:nvSpPr>
        <xdr:cNvPr id="272" name="楕円 271"/>
        <xdr:cNvSpPr/>
      </xdr:nvSpPr>
      <xdr:spPr>
        <a:xfrm>
          <a:off x="164592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652</xdr:rowOff>
    </xdr:from>
    <xdr:ext cx="762000" cy="259045"/>
    <xdr:sp macro="" textlink="">
      <xdr:nvSpPr>
        <xdr:cNvPr id="273" name="その他該当値テキスト"/>
        <xdr:cNvSpPr txBox="1"/>
      </xdr:nvSpPr>
      <xdr:spPr>
        <a:xfrm>
          <a:off x="16598900" y="9773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123825</xdr:rowOff>
    </xdr:from>
    <xdr:to>
      <xdr:col>78</xdr:col>
      <xdr:colOff>120650</xdr:colOff>
      <xdr:row>57</xdr:row>
      <xdr:rowOff>53975</xdr:rowOff>
    </xdr:to>
    <xdr:sp macro="" textlink="">
      <xdr:nvSpPr>
        <xdr:cNvPr id="274" name="楕円 273"/>
        <xdr:cNvSpPr/>
      </xdr:nvSpPr>
      <xdr:spPr>
        <a:xfrm>
          <a:off x="15621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64152</xdr:rowOff>
    </xdr:from>
    <xdr:ext cx="736600" cy="259045"/>
    <xdr:sp macro="" textlink="">
      <xdr:nvSpPr>
        <xdr:cNvPr id="275" name="テキスト ボックス 274"/>
        <xdr:cNvSpPr txBox="1"/>
      </xdr:nvSpPr>
      <xdr:spPr>
        <a:xfrm>
          <a:off x="15290800" y="9493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104775</xdr:rowOff>
    </xdr:from>
    <xdr:to>
      <xdr:col>74</xdr:col>
      <xdr:colOff>31750</xdr:colOff>
      <xdr:row>59</xdr:row>
      <xdr:rowOff>34925</xdr:rowOff>
    </xdr:to>
    <xdr:sp macro="" textlink="">
      <xdr:nvSpPr>
        <xdr:cNvPr id="276" name="楕円 275"/>
        <xdr:cNvSpPr/>
      </xdr:nvSpPr>
      <xdr:spPr>
        <a:xfrm>
          <a:off x="14732000" y="1004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19702</xdr:rowOff>
    </xdr:from>
    <xdr:ext cx="762000" cy="259045"/>
    <xdr:sp macro="" textlink="">
      <xdr:nvSpPr>
        <xdr:cNvPr id="277" name="テキスト ボックス 276"/>
        <xdr:cNvSpPr txBox="1"/>
      </xdr:nvSpPr>
      <xdr:spPr>
        <a:xfrm>
          <a:off x="14401800" y="1013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8" name="楕円 277"/>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9" name="テキスト ボックス 278"/>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9525</xdr:rowOff>
    </xdr:from>
    <xdr:to>
      <xdr:col>65</xdr:col>
      <xdr:colOff>53975</xdr:colOff>
      <xdr:row>58</xdr:row>
      <xdr:rowOff>111125</xdr:rowOff>
    </xdr:to>
    <xdr:sp macro="" textlink="">
      <xdr:nvSpPr>
        <xdr:cNvPr id="280" name="楕円 279"/>
        <xdr:cNvSpPr/>
      </xdr:nvSpPr>
      <xdr:spPr>
        <a:xfrm>
          <a:off x="12954000" y="995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95902</xdr:rowOff>
    </xdr:from>
    <xdr:ext cx="762000" cy="259045"/>
    <xdr:sp macro="" textlink="">
      <xdr:nvSpPr>
        <xdr:cNvPr id="281" name="テキスト ボックス 280"/>
        <xdr:cNvSpPr txBox="1"/>
      </xdr:nvSpPr>
      <xdr:spPr>
        <a:xfrm>
          <a:off x="12623800" y="1004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ごみ処理、し尿処理などを直営で行っていることにより、一部事務組合等への負担金が少ないため、平成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年４月からの消防広域化による負担金の影響を加味しても類似団体内平均値を下回っている。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今後は広域消防に係る負担金の増加に合わせて補助費等全体も増加していく見込みである。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36</xdr:row>
      <xdr:rowOff>136144</xdr:rowOff>
    </xdr:to>
    <xdr:cxnSp macro="">
      <xdr:nvCxnSpPr>
        <xdr:cNvPr id="311" name="直線コネクタ 310"/>
        <xdr:cNvCxnSpPr/>
      </xdr:nvCxnSpPr>
      <xdr:spPr>
        <a:xfrm flipV="1">
          <a:off x="15671800" y="627634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116857</xdr:rowOff>
    </xdr:from>
    <xdr:ext cx="762000" cy="259045"/>
    <xdr:sp macro="" textlink="">
      <xdr:nvSpPr>
        <xdr:cNvPr id="312"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136144</xdr:rowOff>
    </xdr:to>
    <xdr:cxnSp macro="">
      <xdr:nvCxnSpPr>
        <xdr:cNvPr id="314" name="直線コネクタ 313"/>
        <xdr:cNvCxnSpPr/>
      </xdr:nvCxnSpPr>
      <xdr:spPr>
        <a:xfrm>
          <a:off x="14782800" y="6148324"/>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41419</xdr:rowOff>
    </xdr:from>
    <xdr:ext cx="736600" cy="259045"/>
    <xdr:sp macro="" textlink="">
      <xdr:nvSpPr>
        <xdr:cNvPr id="316" name="テキスト ボックス 315"/>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147574</xdr:rowOff>
    </xdr:from>
    <xdr:to>
      <xdr:col>73</xdr:col>
      <xdr:colOff>180975</xdr:colOff>
      <xdr:row>36</xdr:row>
      <xdr:rowOff>12700</xdr:rowOff>
    </xdr:to>
    <xdr:cxnSp macro="">
      <xdr:nvCxnSpPr>
        <xdr:cNvPr id="317" name="直線コネクタ 316"/>
        <xdr:cNvCxnSpPr/>
      </xdr:nvCxnSpPr>
      <xdr:spPr>
        <a:xfrm flipV="1">
          <a:off x="13893800" y="6148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9" name="テキスト ボックス 318"/>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161290</xdr:rowOff>
    </xdr:from>
    <xdr:to>
      <xdr:col>69</xdr:col>
      <xdr:colOff>92075</xdr:colOff>
      <xdr:row>36</xdr:row>
      <xdr:rowOff>12700</xdr:rowOff>
    </xdr:to>
    <xdr:cxnSp macro="">
      <xdr:nvCxnSpPr>
        <xdr:cNvPr id="320" name="直線コネクタ 319"/>
        <xdr:cNvCxnSpPr/>
      </xdr:nvCxnSpPr>
      <xdr:spPr>
        <a:xfrm>
          <a:off x="13004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22" name="テキスト ボックス 321"/>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24" name="テキスト ボックス 323"/>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0" name="楕円 329"/>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1"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85344</xdr:rowOff>
    </xdr:from>
    <xdr:to>
      <xdr:col>78</xdr:col>
      <xdr:colOff>120650</xdr:colOff>
      <xdr:row>37</xdr:row>
      <xdr:rowOff>15494</xdr:rowOff>
    </xdr:to>
    <xdr:sp macro="" textlink="">
      <xdr:nvSpPr>
        <xdr:cNvPr id="332" name="楕円 331"/>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33" name="テキスト ボックス 332"/>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34" name="楕円 333"/>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35" name="テキスト ボックス 334"/>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133350</xdr:rowOff>
    </xdr:from>
    <xdr:to>
      <xdr:col>69</xdr:col>
      <xdr:colOff>142875</xdr:colOff>
      <xdr:row>36</xdr:row>
      <xdr:rowOff>63500</xdr:rowOff>
    </xdr:to>
    <xdr:sp macro="" textlink="">
      <xdr:nvSpPr>
        <xdr:cNvPr id="336" name="楕円 335"/>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37" name="テキスト ボックス 336"/>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8" name="楕円 337"/>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9" name="テキスト ボックス 338"/>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町債の借入れについては、原則交付税措置のあるものに限</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って借入れをおこなうなど</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借入額を抑制してきた</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ところである。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今後においては、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公共施設の老朽化対策などにより、借入額の増加が見込まれるが、実施事業の規模などを十分に確認し、引き続き借入れの抑制に努め</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77470</xdr:rowOff>
    </xdr:from>
    <xdr:to>
      <xdr:col>24</xdr:col>
      <xdr:colOff>25400</xdr:colOff>
      <xdr:row>75</xdr:row>
      <xdr:rowOff>168911</xdr:rowOff>
    </xdr:to>
    <xdr:cxnSp macro="">
      <xdr:nvCxnSpPr>
        <xdr:cNvPr id="372" name="直線コネクタ 371"/>
        <xdr:cNvCxnSpPr/>
      </xdr:nvCxnSpPr>
      <xdr:spPr>
        <a:xfrm flipV="1">
          <a:off x="3987800" y="12936220"/>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76</xdr:row>
      <xdr:rowOff>50800</xdr:rowOff>
    </xdr:to>
    <xdr:cxnSp macro="">
      <xdr:nvCxnSpPr>
        <xdr:cNvPr id="375" name="直線コネクタ 374"/>
        <xdr:cNvCxnSpPr/>
      </xdr:nvCxnSpPr>
      <xdr:spPr>
        <a:xfrm flipV="1">
          <a:off x="3098800" y="130276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50800</xdr:rowOff>
    </xdr:from>
    <xdr:to>
      <xdr:col>15</xdr:col>
      <xdr:colOff>98425</xdr:colOff>
      <xdr:row>76</xdr:row>
      <xdr:rowOff>142239</xdr:rowOff>
    </xdr:to>
    <xdr:cxnSp macro="">
      <xdr:nvCxnSpPr>
        <xdr:cNvPr id="378" name="直線コネクタ 377"/>
        <xdr:cNvCxnSpPr/>
      </xdr:nvCxnSpPr>
      <xdr:spPr>
        <a:xfrm flipV="1">
          <a:off x="2209800" y="130810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142239</xdr:rowOff>
    </xdr:to>
    <xdr:cxnSp macro="">
      <xdr:nvCxnSpPr>
        <xdr:cNvPr id="381" name="直線コネクタ 380"/>
        <xdr:cNvCxnSpPr/>
      </xdr:nvCxnSpPr>
      <xdr:spPr>
        <a:xfrm>
          <a:off x="1320800" y="131572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142257</xdr:rowOff>
    </xdr:from>
    <xdr:ext cx="762000" cy="259045"/>
    <xdr:sp macro="" textlink="">
      <xdr:nvSpPr>
        <xdr:cNvPr id="385" name="テキスト ボックス 384"/>
        <xdr:cNvSpPr txBox="1"/>
      </xdr:nvSpPr>
      <xdr:spPr>
        <a:xfrm>
          <a:off x="939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26670</xdr:rowOff>
    </xdr:from>
    <xdr:to>
      <xdr:col>24</xdr:col>
      <xdr:colOff>76200</xdr:colOff>
      <xdr:row>75</xdr:row>
      <xdr:rowOff>128270</xdr:rowOff>
    </xdr:to>
    <xdr:sp macro="" textlink="">
      <xdr:nvSpPr>
        <xdr:cNvPr id="391" name="楕円 390"/>
        <xdr:cNvSpPr/>
      </xdr:nvSpPr>
      <xdr:spPr>
        <a:xfrm>
          <a:off x="47752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43197</xdr:rowOff>
    </xdr:from>
    <xdr:ext cx="762000" cy="259045"/>
    <xdr:sp macro="" textlink="">
      <xdr:nvSpPr>
        <xdr:cNvPr id="392" name="公債費該当値テキスト"/>
        <xdr:cNvSpPr txBox="1"/>
      </xdr:nvSpPr>
      <xdr:spPr>
        <a:xfrm>
          <a:off x="49149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93" name="楕円 392"/>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94" name="テキスト ボックス 393"/>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0</xdr:rowOff>
    </xdr:from>
    <xdr:to>
      <xdr:col>15</xdr:col>
      <xdr:colOff>149225</xdr:colOff>
      <xdr:row>76</xdr:row>
      <xdr:rowOff>101600</xdr:rowOff>
    </xdr:to>
    <xdr:sp macro="" textlink="">
      <xdr:nvSpPr>
        <xdr:cNvPr id="395" name="楕円 394"/>
        <xdr:cNvSpPr/>
      </xdr:nvSpPr>
      <xdr:spPr>
        <a:xfrm>
          <a:off x="3048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111777</xdr:rowOff>
    </xdr:from>
    <xdr:ext cx="762000" cy="259045"/>
    <xdr:sp macro="" textlink="">
      <xdr:nvSpPr>
        <xdr:cNvPr id="396" name="テキスト ボックス 395"/>
        <xdr:cNvSpPr txBox="1"/>
      </xdr:nvSpPr>
      <xdr:spPr>
        <a:xfrm>
          <a:off x="2717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91439</xdr:rowOff>
    </xdr:from>
    <xdr:to>
      <xdr:col>11</xdr:col>
      <xdr:colOff>60325</xdr:colOff>
      <xdr:row>77</xdr:row>
      <xdr:rowOff>21589</xdr:rowOff>
    </xdr:to>
    <xdr:sp macro="" textlink="">
      <xdr:nvSpPr>
        <xdr:cNvPr id="397" name="楕円 396"/>
        <xdr:cNvSpPr/>
      </xdr:nvSpPr>
      <xdr:spPr>
        <a:xfrm>
          <a:off x="2159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31767</xdr:rowOff>
    </xdr:from>
    <xdr:ext cx="762000" cy="259045"/>
    <xdr:sp macro="" textlink="">
      <xdr:nvSpPr>
        <xdr:cNvPr id="398" name="テキスト ボックス 397"/>
        <xdr:cNvSpPr txBox="1"/>
      </xdr:nvSpPr>
      <xdr:spPr>
        <a:xfrm>
          <a:off x="1828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76200</xdr:rowOff>
    </xdr:from>
    <xdr:to>
      <xdr:col>6</xdr:col>
      <xdr:colOff>171450</xdr:colOff>
      <xdr:row>77</xdr:row>
      <xdr:rowOff>6350</xdr:rowOff>
    </xdr:to>
    <xdr:sp macro="" textlink="">
      <xdr:nvSpPr>
        <xdr:cNvPr id="399" name="楕円 398"/>
        <xdr:cNvSpPr/>
      </xdr:nvSpPr>
      <xdr:spPr>
        <a:xfrm>
          <a:off x="1270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162577</xdr:rowOff>
    </xdr:from>
    <xdr:ext cx="762000" cy="259045"/>
    <xdr:sp macro="" textlink="">
      <xdr:nvSpPr>
        <xdr:cNvPr id="400" name="テキスト ボックス 399"/>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上回っているのは、ごみ処理、し尿処理などを直営で行っていることによる施設の維持・管理・運営に係る経費が大きいためであるが、令和３年度から、し尿処理事務の広域化により数値は改善するものと見込ま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今後、この数値を抑えることができるよう、「第３次行財政構造改革プラン・アクションプログラム」に掲げる改革項目を着実に実行していく必要がある。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79</xdr:row>
      <xdr:rowOff>88137</xdr:rowOff>
    </xdr:to>
    <xdr:cxnSp macro="">
      <xdr:nvCxnSpPr>
        <xdr:cNvPr id="431" name="直線コネクタ 430"/>
        <xdr:cNvCxnSpPr/>
      </xdr:nvCxnSpPr>
      <xdr:spPr>
        <a:xfrm flipV="1">
          <a:off x="15671800" y="13614400"/>
          <a:ext cx="8382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88137</xdr:rowOff>
    </xdr:from>
    <xdr:to>
      <xdr:col>78</xdr:col>
      <xdr:colOff>69850</xdr:colOff>
      <xdr:row>79</xdr:row>
      <xdr:rowOff>106426</xdr:rowOff>
    </xdr:to>
    <xdr:cxnSp macro="">
      <xdr:nvCxnSpPr>
        <xdr:cNvPr id="434" name="直線コネクタ 433"/>
        <xdr:cNvCxnSpPr/>
      </xdr:nvCxnSpPr>
      <xdr:spPr>
        <a:xfrm flipV="1">
          <a:off x="14782800" y="136326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106426</xdr:rowOff>
    </xdr:from>
    <xdr:to>
      <xdr:col>73</xdr:col>
      <xdr:colOff>180975</xdr:colOff>
      <xdr:row>80</xdr:row>
      <xdr:rowOff>67563</xdr:rowOff>
    </xdr:to>
    <xdr:cxnSp macro="">
      <xdr:nvCxnSpPr>
        <xdr:cNvPr id="437" name="直線コネクタ 436"/>
        <xdr:cNvCxnSpPr/>
      </xdr:nvCxnSpPr>
      <xdr:spPr>
        <a:xfrm flipV="1">
          <a:off x="13893800" y="13650976"/>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80</xdr:row>
      <xdr:rowOff>67563</xdr:rowOff>
    </xdr:to>
    <xdr:cxnSp macro="">
      <xdr:nvCxnSpPr>
        <xdr:cNvPr id="440" name="直線コネクタ 439"/>
        <xdr:cNvCxnSpPr/>
      </xdr:nvCxnSpPr>
      <xdr:spPr>
        <a:xfrm>
          <a:off x="13004800" y="13522961"/>
          <a:ext cx="889000" cy="2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50" name="楕円 449"/>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51" name="公債費以外該当値テキスト"/>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37337</xdr:rowOff>
    </xdr:from>
    <xdr:to>
      <xdr:col>78</xdr:col>
      <xdr:colOff>120650</xdr:colOff>
      <xdr:row>79</xdr:row>
      <xdr:rowOff>138937</xdr:rowOff>
    </xdr:to>
    <xdr:sp macro="" textlink="">
      <xdr:nvSpPr>
        <xdr:cNvPr id="452" name="楕円 451"/>
        <xdr:cNvSpPr/>
      </xdr:nvSpPr>
      <xdr:spPr>
        <a:xfrm>
          <a:off x="15621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123714</xdr:rowOff>
    </xdr:from>
    <xdr:ext cx="736600" cy="259045"/>
    <xdr:sp macro="" textlink="">
      <xdr:nvSpPr>
        <xdr:cNvPr id="453" name="テキスト ボックス 452"/>
        <xdr:cNvSpPr txBox="1"/>
      </xdr:nvSpPr>
      <xdr:spPr>
        <a:xfrm>
          <a:off x="15290800" y="13668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54" name="楕円 453"/>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55" name="テキスト ボックス 454"/>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16763</xdr:rowOff>
    </xdr:from>
    <xdr:to>
      <xdr:col>69</xdr:col>
      <xdr:colOff>142875</xdr:colOff>
      <xdr:row>80</xdr:row>
      <xdr:rowOff>118363</xdr:rowOff>
    </xdr:to>
    <xdr:sp macro="" textlink="">
      <xdr:nvSpPr>
        <xdr:cNvPr id="456" name="楕円 455"/>
        <xdr:cNvSpPr/>
      </xdr:nvSpPr>
      <xdr:spPr>
        <a:xfrm>
          <a:off x="13843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103140</xdr:rowOff>
    </xdr:from>
    <xdr:ext cx="762000" cy="259045"/>
    <xdr:sp macro="" textlink="">
      <xdr:nvSpPr>
        <xdr:cNvPr id="457" name="テキスト ボックス 456"/>
        <xdr:cNvSpPr txBox="1"/>
      </xdr:nvSpPr>
      <xdr:spPr>
        <a:xfrm>
          <a:off x="13512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58" name="楕円 457"/>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59" name="テキスト ボックス 458"/>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97587</xdr:rowOff>
    </xdr:from>
    <xdr:to>
      <xdr:col>29</xdr:col>
      <xdr:colOff>127000</xdr:colOff>
      <xdr:row>17</xdr:row>
      <xdr:rowOff>105131</xdr:rowOff>
    </xdr:to>
    <xdr:cxnSp macro="">
      <xdr:nvCxnSpPr>
        <xdr:cNvPr id="52" name="直線コネクタ 51"/>
        <xdr:cNvCxnSpPr/>
      </xdr:nvCxnSpPr>
      <xdr:spPr bwMode="auto">
        <a:xfrm>
          <a:off x="5003800" y="3059862"/>
          <a:ext cx="647700" cy="7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89907</xdr:rowOff>
    </xdr:from>
    <xdr:ext cx="762000" cy="259045"/>
    <xdr:sp macro="" textlink="">
      <xdr:nvSpPr>
        <xdr:cNvPr id="53" name="人口1人当たり決算額の推移平均値テキスト130"/>
        <xdr:cNvSpPr txBox="1"/>
      </xdr:nvSpPr>
      <xdr:spPr>
        <a:xfrm>
          <a:off x="5740400" y="3052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97587</xdr:rowOff>
    </xdr:from>
    <xdr:to>
      <xdr:col>26</xdr:col>
      <xdr:colOff>50800</xdr:colOff>
      <xdr:row>17</xdr:row>
      <xdr:rowOff>104037</xdr:rowOff>
    </xdr:to>
    <xdr:cxnSp macro="">
      <xdr:nvCxnSpPr>
        <xdr:cNvPr id="55" name="直線コネクタ 54"/>
        <xdr:cNvCxnSpPr/>
      </xdr:nvCxnSpPr>
      <xdr:spPr bwMode="auto">
        <a:xfrm flipV="1">
          <a:off x="4305300" y="3059862"/>
          <a:ext cx="698500" cy="6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22472</xdr:rowOff>
    </xdr:from>
    <xdr:ext cx="736600" cy="259045"/>
    <xdr:sp macro="" textlink="">
      <xdr:nvSpPr>
        <xdr:cNvPr id="57" name="テキスト ボックス 56"/>
        <xdr:cNvSpPr txBox="1"/>
      </xdr:nvSpPr>
      <xdr:spPr>
        <a:xfrm>
          <a:off x="4622800" y="315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104037</xdr:rowOff>
    </xdr:from>
    <xdr:to>
      <xdr:col>22</xdr:col>
      <xdr:colOff>114300</xdr:colOff>
      <xdr:row>17</xdr:row>
      <xdr:rowOff>108886</xdr:rowOff>
    </xdr:to>
    <xdr:cxnSp macro="">
      <xdr:nvCxnSpPr>
        <xdr:cNvPr id="58" name="直線コネクタ 57"/>
        <xdr:cNvCxnSpPr/>
      </xdr:nvCxnSpPr>
      <xdr:spPr bwMode="auto">
        <a:xfrm flipV="1">
          <a:off x="3606800" y="3066312"/>
          <a:ext cx="698500" cy="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34800</xdr:rowOff>
    </xdr:from>
    <xdr:ext cx="762000" cy="259045"/>
    <xdr:sp macro="" textlink="">
      <xdr:nvSpPr>
        <xdr:cNvPr id="60" name="テキスト ボックス 59"/>
        <xdr:cNvSpPr txBox="1"/>
      </xdr:nvSpPr>
      <xdr:spPr>
        <a:xfrm>
          <a:off x="3924300" y="3168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108886</xdr:rowOff>
    </xdr:from>
    <xdr:to>
      <xdr:col>18</xdr:col>
      <xdr:colOff>177800</xdr:colOff>
      <xdr:row>17</xdr:row>
      <xdr:rowOff>124023</xdr:rowOff>
    </xdr:to>
    <xdr:cxnSp macro="">
      <xdr:nvCxnSpPr>
        <xdr:cNvPr id="61" name="直線コネクタ 60"/>
        <xdr:cNvCxnSpPr/>
      </xdr:nvCxnSpPr>
      <xdr:spPr bwMode="auto">
        <a:xfrm flipV="1">
          <a:off x="2908300" y="3071161"/>
          <a:ext cx="698500" cy="15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45512</xdr:rowOff>
    </xdr:from>
    <xdr:ext cx="762000" cy="259045"/>
    <xdr:sp macro="" textlink="">
      <xdr:nvSpPr>
        <xdr:cNvPr id="63" name="テキスト ボックス 62"/>
        <xdr:cNvSpPr txBox="1"/>
      </xdr:nvSpPr>
      <xdr:spPr>
        <a:xfrm>
          <a:off x="32258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66429</xdr:rowOff>
    </xdr:from>
    <xdr:ext cx="762000" cy="259045"/>
    <xdr:sp macro="" textlink="">
      <xdr:nvSpPr>
        <xdr:cNvPr id="65" name="テキスト ボックス 64"/>
        <xdr:cNvSpPr txBox="1"/>
      </xdr:nvSpPr>
      <xdr:spPr>
        <a:xfrm>
          <a:off x="25273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54331</xdr:rowOff>
    </xdr:from>
    <xdr:to>
      <xdr:col>29</xdr:col>
      <xdr:colOff>177800</xdr:colOff>
      <xdr:row>17</xdr:row>
      <xdr:rowOff>155931</xdr:rowOff>
    </xdr:to>
    <xdr:sp macro="" textlink="">
      <xdr:nvSpPr>
        <xdr:cNvPr id="71" name="楕円 70"/>
        <xdr:cNvSpPr/>
      </xdr:nvSpPr>
      <xdr:spPr bwMode="auto">
        <a:xfrm>
          <a:off x="5600700" y="3016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70858</xdr:rowOff>
    </xdr:from>
    <xdr:ext cx="762000" cy="259045"/>
    <xdr:sp macro="" textlink="">
      <xdr:nvSpPr>
        <xdr:cNvPr id="72" name="人口1人当たり決算額の推移該当値テキスト130"/>
        <xdr:cNvSpPr txBox="1"/>
      </xdr:nvSpPr>
      <xdr:spPr>
        <a:xfrm>
          <a:off x="5740400" y="286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46787</xdr:rowOff>
    </xdr:from>
    <xdr:to>
      <xdr:col>26</xdr:col>
      <xdr:colOff>101600</xdr:colOff>
      <xdr:row>17</xdr:row>
      <xdr:rowOff>148387</xdr:rowOff>
    </xdr:to>
    <xdr:sp macro="" textlink="">
      <xdr:nvSpPr>
        <xdr:cNvPr id="73" name="楕円 72"/>
        <xdr:cNvSpPr/>
      </xdr:nvSpPr>
      <xdr:spPr bwMode="auto">
        <a:xfrm>
          <a:off x="4953000" y="3009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158564</xdr:rowOff>
    </xdr:from>
    <xdr:ext cx="736600" cy="259045"/>
    <xdr:sp macro="" textlink="">
      <xdr:nvSpPr>
        <xdr:cNvPr id="74" name="テキスト ボックス 73"/>
        <xdr:cNvSpPr txBox="1"/>
      </xdr:nvSpPr>
      <xdr:spPr>
        <a:xfrm>
          <a:off x="4622800" y="27779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53237</xdr:rowOff>
    </xdr:from>
    <xdr:to>
      <xdr:col>22</xdr:col>
      <xdr:colOff>165100</xdr:colOff>
      <xdr:row>17</xdr:row>
      <xdr:rowOff>154837</xdr:rowOff>
    </xdr:to>
    <xdr:sp macro="" textlink="">
      <xdr:nvSpPr>
        <xdr:cNvPr id="75" name="楕円 74"/>
        <xdr:cNvSpPr/>
      </xdr:nvSpPr>
      <xdr:spPr bwMode="auto">
        <a:xfrm>
          <a:off x="4254500" y="30155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165014</xdr:rowOff>
    </xdr:from>
    <xdr:ext cx="762000" cy="259045"/>
    <xdr:sp macro="" textlink="">
      <xdr:nvSpPr>
        <xdr:cNvPr id="76" name="テキスト ボックス 75"/>
        <xdr:cNvSpPr txBox="1"/>
      </xdr:nvSpPr>
      <xdr:spPr>
        <a:xfrm>
          <a:off x="3924300" y="278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58086</xdr:rowOff>
    </xdr:from>
    <xdr:to>
      <xdr:col>19</xdr:col>
      <xdr:colOff>38100</xdr:colOff>
      <xdr:row>17</xdr:row>
      <xdr:rowOff>159686</xdr:rowOff>
    </xdr:to>
    <xdr:sp macro="" textlink="">
      <xdr:nvSpPr>
        <xdr:cNvPr id="77" name="楕円 76"/>
        <xdr:cNvSpPr/>
      </xdr:nvSpPr>
      <xdr:spPr bwMode="auto">
        <a:xfrm>
          <a:off x="3556000" y="3020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169863</xdr:rowOff>
    </xdr:from>
    <xdr:ext cx="762000" cy="259045"/>
    <xdr:sp macro="" textlink="">
      <xdr:nvSpPr>
        <xdr:cNvPr id="78" name="テキスト ボックス 77"/>
        <xdr:cNvSpPr txBox="1"/>
      </xdr:nvSpPr>
      <xdr:spPr>
        <a:xfrm>
          <a:off x="3225800" y="278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73223</xdr:rowOff>
    </xdr:from>
    <xdr:to>
      <xdr:col>15</xdr:col>
      <xdr:colOff>101600</xdr:colOff>
      <xdr:row>18</xdr:row>
      <xdr:rowOff>3373</xdr:rowOff>
    </xdr:to>
    <xdr:sp macro="" textlink="">
      <xdr:nvSpPr>
        <xdr:cNvPr id="79" name="楕円 78"/>
        <xdr:cNvSpPr/>
      </xdr:nvSpPr>
      <xdr:spPr bwMode="auto">
        <a:xfrm>
          <a:off x="2857500" y="30354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13550</xdr:rowOff>
    </xdr:from>
    <xdr:ext cx="762000" cy="259045"/>
    <xdr:sp macro="" textlink="">
      <xdr:nvSpPr>
        <xdr:cNvPr id="80" name="テキスト ボックス 79"/>
        <xdr:cNvSpPr txBox="1"/>
      </xdr:nvSpPr>
      <xdr:spPr>
        <a:xfrm>
          <a:off x="2527300" y="2804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69099</xdr:rowOff>
    </xdr:from>
    <xdr:to>
      <xdr:col>29</xdr:col>
      <xdr:colOff>127000</xdr:colOff>
      <xdr:row>36</xdr:row>
      <xdr:rowOff>128045</xdr:rowOff>
    </xdr:to>
    <xdr:cxnSp macro="">
      <xdr:nvCxnSpPr>
        <xdr:cNvPr id="115" name="直線コネクタ 114"/>
        <xdr:cNvCxnSpPr/>
      </xdr:nvCxnSpPr>
      <xdr:spPr bwMode="auto">
        <a:xfrm>
          <a:off x="5003800" y="7022349"/>
          <a:ext cx="647700" cy="58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51024</xdr:rowOff>
    </xdr:from>
    <xdr:ext cx="762000" cy="259045"/>
    <xdr:sp macro="" textlink="">
      <xdr:nvSpPr>
        <xdr:cNvPr id="116" name="人口1人当たり決算額の推移平均値テキスト445"/>
        <xdr:cNvSpPr txBox="1"/>
      </xdr:nvSpPr>
      <xdr:spPr>
        <a:xfrm>
          <a:off x="5740400" y="6661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3818</xdr:rowOff>
    </xdr:from>
    <xdr:to>
      <xdr:col>26</xdr:col>
      <xdr:colOff>50800</xdr:colOff>
      <xdr:row>36</xdr:row>
      <xdr:rowOff>69099</xdr:rowOff>
    </xdr:to>
    <xdr:cxnSp macro="">
      <xdr:nvCxnSpPr>
        <xdr:cNvPr id="118" name="直線コネクタ 117"/>
        <xdr:cNvCxnSpPr/>
      </xdr:nvCxnSpPr>
      <xdr:spPr bwMode="auto">
        <a:xfrm>
          <a:off x="4305300" y="6957068"/>
          <a:ext cx="698500" cy="652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312890</xdr:rowOff>
    </xdr:from>
    <xdr:ext cx="736600" cy="259045"/>
    <xdr:sp macro="" textlink="">
      <xdr:nvSpPr>
        <xdr:cNvPr id="120" name="テキスト ボックス 119"/>
        <xdr:cNvSpPr txBox="1"/>
      </xdr:nvSpPr>
      <xdr:spPr>
        <a:xfrm>
          <a:off x="4622800" y="6580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316509</xdr:rowOff>
    </xdr:from>
    <xdr:to>
      <xdr:col>22</xdr:col>
      <xdr:colOff>114300</xdr:colOff>
      <xdr:row>36</xdr:row>
      <xdr:rowOff>3818</xdr:rowOff>
    </xdr:to>
    <xdr:cxnSp macro="">
      <xdr:nvCxnSpPr>
        <xdr:cNvPr id="121" name="直線コネクタ 120"/>
        <xdr:cNvCxnSpPr/>
      </xdr:nvCxnSpPr>
      <xdr:spPr bwMode="auto">
        <a:xfrm>
          <a:off x="3606800" y="6926859"/>
          <a:ext cx="698500" cy="30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312074</xdr:rowOff>
    </xdr:from>
    <xdr:ext cx="762000" cy="259045"/>
    <xdr:sp macro="" textlink="">
      <xdr:nvSpPr>
        <xdr:cNvPr id="123" name="テキスト ボックス 122"/>
        <xdr:cNvSpPr txBox="1"/>
      </xdr:nvSpPr>
      <xdr:spPr>
        <a:xfrm>
          <a:off x="3924300" y="6579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277516</xdr:rowOff>
    </xdr:from>
    <xdr:to>
      <xdr:col>18</xdr:col>
      <xdr:colOff>177800</xdr:colOff>
      <xdr:row>35</xdr:row>
      <xdr:rowOff>316509</xdr:rowOff>
    </xdr:to>
    <xdr:cxnSp macro="">
      <xdr:nvCxnSpPr>
        <xdr:cNvPr id="124" name="直線コネクタ 123"/>
        <xdr:cNvCxnSpPr/>
      </xdr:nvCxnSpPr>
      <xdr:spPr bwMode="auto">
        <a:xfrm>
          <a:off x="2908300" y="6887866"/>
          <a:ext cx="698500" cy="389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313870</xdr:rowOff>
    </xdr:from>
    <xdr:ext cx="762000" cy="259045"/>
    <xdr:sp macro="" textlink="">
      <xdr:nvSpPr>
        <xdr:cNvPr id="126" name="テキスト ボックス 125"/>
        <xdr:cNvSpPr txBox="1"/>
      </xdr:nvSpPr>
      <xdr:spPr>
        <a:xfrm>
          <a:off x="32258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77245</xdr:rowOff>
    </xdr:from>
    <xdr:to>
      <xdr:col>29</xdr:col>
      <xdr:colOff>177800</xdr:colOff>
      <xdr:row>37</xdr:row>
      <xdr:rowOff>7395</xdr:rowOff>
    </xdr:to>
    <xdr:sp macro="" textlink="">
      <xdr:nvSpPr>
        <xdr:cNvPr id="134" name="楕円 133"/>
        <xdr:cNvSpPr/>
      </xdr:nvSpPr>
      <xdr:spPr bwMode="auto">
        <a:xfrm>
          <a:off x="5600700" y="7030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49322</xdr:rowOff>
    </xdr:from>
    <xdr:ext cx="762000" cy="259045"/>
    <xdr:sp macro="" textlink="">
      <xdr:nvSpPr>
        <xdr:cNvPr id="135" name="人口1人当たり決算額の推移該当値テキスト445"/>
        <xdr:cNvSpPr txBox="1"/>
      </xdr:nvSpPr>
      <xdr:spPr>
        <a:xfrm>
          <a:off x="5740400" y="700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18299</xdr:rowOff>
    </xdr:from>
    <xdr:to>
      <xdr:col>26</xdr:col>
      <xdr:colOff>101600</xdr:colOff>
      <xdr:row>36</xdr:row>
      <xdr:rowOff>119899</xdr:rowOff>
    </xdr:to>
    <xdr:sp macro="" textlink="">
      <xdr:nvSpPr>
        <xdr:cNvPr id="136" name="楕円 135"/>
        <xdr:cNvSpPr/>
      </xdr:nvSpPr>
      <xdr:spPr bwMode="auto">
        <a:xfrm>
          <a:off x="4953000" y="6971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104676</xdr:rowOff>
    </xdr:from>
    <xdr:ext cx="736600" cy="259045"/>
    <xdr:sp macro="" textlink="">
      <xdr:nvSpPr>
        <xdr:cNvPr id="137" name="テキスト ボックス 136"/>
        <xdr:cNvSpPr txBox="1"/>
      </xdr:nvSpPr>
      <xdr:spPr>
        <a:xfrm>
          <a:off x="4622800" y="7057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295918</xdr:rowOff>
    </xdr:from>
    <xdr:to>
      <xdr:col>22</xdr:col>
      <xdr:colOff>165100</xdr:colOff>
      <xdr:row>36</xdr:row>
      <xdr:rowOff>54618</xdr:rowOff>
    </xdr:to>
    <xdr:sp macro="" textlink="">
      <xdr:nvSpPr>
        <xdr:cNvPr id="138" name="楕円 137"/>
        <xdr:cNvSpPr/>
      </xdr:nvSpPr>
      <xdr:spPr bwMode="auto">
        <a:xfrm>
          <a:off x="4254500" y="6906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39395</xdr:rowOff>
    </xdr:from>
    <xdr:ext cx="762000" cy="259045"/>
    <xdr:sp macro="" textlink="">
      <xdr:nvSpPr>
        <xdr:cNvPr id="139" name="テキスト ボックス 138"/>
        <xdr:cNvSpPr txBox="1"/>
      </xdr:nvSpPr>
      <xdr:spPr>
        <a:xfrm>
          <a:off x="3924300" y="6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265709</xdr:rowOff>
    </xdr:from>
    <xdr:to>
      <xdr:col>19</xdr:col>
      <xdr:colOff>38100</xdr:colOff>
      <xdr:row>36</xdr:row>
      <xdr:rowOff>24409</xdr:rowOff>
    </xdr:to>
    <xdr:sp macro="" textlink="">
      <xdr:nvSpPr>
        <xdr:cNvPr id="140" name="楕円 139"/>
        <xdr:cNvSpPr/>
      </xdr:nvSpPr>
      <xdr:spPr bwMode="auto">
        <a:xfrm>
          <a:off x="3556000" y="6876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9186</xdr:rowOff>
    </xdr:from>
    <xdr:ext cx="762000" cy="259045"/>
    <xdr:sp macro="" textlink="">
      <xdr:nvSpPr>
        <xdr:cNvPr id="141" name="テキスト ボックス 140"/>
        <xdr:cNvSpPr txBox="1"/>
      </xdr:nvSpPr>
      <xdr:spPr>
        <a:xfrm>
          <a:off x="3225800" y="696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226716</xdr:rowOff>
    </xdr:from>
    <xdr:to>
      <xdr:col>15</xdr:col>
      <xdr:colOff>101600</xdr:colOff>
      <xdr:row>35</xdr:row>
      <xdr:rowOff>328316</xdr:rowOff>
    </xdr:to>
    <xdr:sp macro="" textlink="">
      <xdr:nvSpPr>
        <xdr:cNvPr id="142" name="楕円 141"/>
        <xdr:cNvSpPr/>
      </xdr:nvSpPr>
      <xdr:spPr bwMode="auto">
        <a:xfrm>
          <a:off x="2857500" y="683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338493</xdr:rowOff>
    </xdr:from>
    <xdr:ext cx="762000" cy="259045"/>
    <xdr:sp macro="" textlink="">
      <xdr:nvSpPr>
        <xdr:cNvPr id="143" name="テキスト ボックス 142"/>
        <xdr:cNvSpPr txBox="1"/>
      </xdr:nvSpPr>
      <xdr:spPr>
        <a:xfrm>
          <a:off x="2527300" y="660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19723</xdr:rowOff>
    </xdr:from>
    <xdr:to>
      <xdr:col>24</xdr:col>
      <xdr:colOff>63500</xdr:colOff>
      <xdr:row>37</xdr:row>
      <xdr:rowOff>46622</xdr:rowOff>
    </xdr:to>
    <xdr:cxnSp macro="">
      <xdr:nvCxnSpPr>
        <xdr:cNvPr id="61" name="直線コネクタ 60"/>
        <xdr:cNvCxnSpPr/>
      </xdr:nvCxnSpPr>
      <xdr:spPr>
        <a:xfrm>
          <a:off x="3797300" y="6363373"/>
          <a:ext cx="8382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165530</xdr:rowOff>
    </xdr:from>
    <xdr:ext cx="534377" cy="259045"/>
    <xdr:sp macro="" textlink="">
      <xdr:nvSpPr>
        <xdr:cNvPr id="62" name="人件費平均値テキスト"/>
        <xdr:cNvSpPr txBox="1"/>
      </xdr:nvSpPr>
      <xdr:spPr>
        <a:xfrm>
          <a:off x="4686300" y="6337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19723</xdr:rowOff>
    </xdr:from>
    <xdr:to>
      <xdr:col>19</xdr:col>
      <xdr:colOff>177800</xdr:colOff>
      <xdr:row>37</xdr:row>
      <xdr:rowOff>27915</xdr:rowOff>
    </xdr:to>
    <xdr:cxnSp macro="">
      <xdr:nvCxnSpPr>
        <xdr:cNvPr id="64" name="直線コネクタ 63"/>
        <xdr:cNvCxnSpPr/>
      </xdr:nvCxnSpPr>
      <xdr:spPr>
        <a:xfrm flipV="1">
          <a:off x="2908300" y="6363373"/>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115162</xdr:rowOff>
    </xdr:from>
    <xdr:ext cx="534377" cy="259045"/>
    <xdr:sp macro="" textlink="">
      <xdr:nvSpPr>
        <xdr:cNvPr id="66" name="テキスト ボックス 65"/>
        <xdr:cNvSpPr txBox="1"/>
      </xdr:nvSpPr>
      <xdr:spPr>
        <a:xfrm>
          <a:off x="3530111" y="645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27915</xdr:rowOff>
    </xdr:from>
    <xdr:to>
      <xdr:col>15</xdr:col>
      <xdr:colOff>50800</xdr:colOff>
      <xdr:row>37</xdr:row>
      <xdr:rowOff>47174</xdr:rowOff>
    </xdr:to>
    <xdr:cxnSp macro="">
      <xdr:nvCxnSpPr>
        <xdr:cNvPr id="67" name="直線コネクタ 66"/>
        <xdr:cNvCxnSpPr/>
      </xdr:nvCxnSpPr>
      <xdr:spPr>
        <a:xfrm flipV="1">
          <a:off x="2019300" y="6371565"/>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124572</xdr:rowOff>
    </xdr:from>
    <xdr:ext cx="534377" cy="259045"/>
    <xdr:sp macro="" textlink="">
      <xdr:nvSpPr>
        <xdr:cNvPr id="69" name="テキスト ボックス 68"/>
        <xdr:cNvSpPr txBox="1"/>
      </xdr:nvSpPr>
      <xdr:spPr>
        <a:xfrm>
          <a:off x="2641111" y="6468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47174</xdr:rowOff>
    </xdr:from>
    <xdr:to>
      <xdr:col>10</xdr:col>
      <xdr:colOff>114300</xdr:colOff>
      <xdr:row>37</xdr:row>
      <xdr:rowOff>89389</xdr:rowOff>
    </xdr:to>
    <xdr:cxnSp macro="">
      <xdr:nvCxnSpPr>
        <xdr:cNvPr id="70" name="直線コネクタ 69"/>
        <xdr:cNvCxnSpPr/>
      </xdr:nvCxnSpPr>
      <xdr:spPr>
        <a:xfrm flipV="1">
          <a:off x="1130300" y="6390824"/>
          <a:ext cx="889000" cy="42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127430</xdr:rowOff>
    </xdr:from>
    <xdr:ext cx="534377" cy="259045"/>
    <xdr:sp macro="" textlink="">
      <xdr:nvSpPr>
        <xdr:cNvPr id="72" name="テキスト ボックス 71"/>
        <xdr:cNvSpPr txBox="1"/>
      </xdr:nvSpPr>
      <xdr:spPr>
        <a:xfrm>
          <a:off x="1752111" y="647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136917</xdr:rowOff>
    </xdr:from>
    <xdr:ext cx="534377" cy="259045"/>
    <xdr:sp macro="" textlink="">
      <xdr:nvSpPr>
        <xdr:cNvPr id="74" name="テキスト ボックス 73"/>
        <xdr:cNvSpPr txBox="1"/>
      </xdr:nvSpPr>
      <xdr:spPr>
        <a:xfrm>
          <a:off x="863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167272</xdr:rowOff>
    </xdr:from>
    <xdr:to>
      <xdr:col>24</xdr:col>
      <xdr:colOff>114300</xdr:colOff>
      <xdr:row>37</xdr:row>
      <xdr:rowOff>97422</xdr:rowOff>
    </xdr:to>
    <xdr:sp macro="" textlink="">
      <xdr:nvSpPr>
        <xdr:cNvPr id="80" name="楕円 79"/>
        <xdr:cNvSpPr/>
      </xdr:nvSpPr>
      <xdr:spPr>
        <a:xfrm>
          <a:off x="4584700" y="6339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18699</xdr:rowOff>
    </xdr:from>
    <xdr:ext cx="534377" cy="259045"/>
    <xdr:sp macro="" textlink="">
      <xdr:nvSpPr>
        <xdr:cNvPr id="81" name="人件費該当値テキスト"/>
        <xdr:cNvSpPr txBox="1"/>
      </xdr:nvSpPr>
      <xdr:spPr>
        <a:xfrm>
          <a:off x="4686300" y="619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140373</xdr:rowOff>
    </xdr:from>
    <xdr:to>
      <xdr:col>20</xdr:col>
      <xdr:colOff>38100</xdr:colOff>
      <xdr:row>37</xdr:row>
      <xdr:rowOff>70523</xdr:rowOff>
    </xdr:to>
    <xdr:sp macro="" textlink="">
      <xdr:nvSpPr>
        <xdr:cNvPr id="82" name="楕円 81"/>
        <xdr:cNvSpPr/>
      </xdr:nvSpPr>
      <xdr:spPr>
        <a:xfrm>
          <a:off x="3746500" y="631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87050</xdr:rowOff>
    </xdr:from>
    <xdr:ext cx="534377" cy="259045"/>
    <xdr:sp macro="" textlink="">
      <xdr:nvSpPr>
        <xdr:cNvPr id="83" name="テキスト ボックス 82"/>
        <xdr:cNvSpPr txBox="1"/>
      </xdr:nvSpPr>
      <xdr:spPr>
        <a:xfrm>
          <a:off x="3530111" y="60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148565</xdr:rowOff>
    </xdr:from>
    <xdr:to>
      <xdr:col>15</xdr:col>
      <xdr:colOff>101600</xdr:colOff>
      <xdr:row>37</xdr:row>
      <xdr:rowOff>78715</xdr:rowOff>
    </xdr:to>
    <xdr:sp macro="" textlink="">
      <xdr:nvSpPr>
        <xdr:cNvPr id="84" name="楕円 83"/>
        <xdr:cNvSpPr/>
      </xdr:nvSpPr>
      <xdr:spPr>
        <a:xfrm>
          <a:off x="2857500" y="632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95242</xdr:rowOff>
    </xdr:from>
    <xdr:ext cx="534377" cy="259045"/>
    <xdr:sp macro="" textlink="">
      <xdr:nvSpPr>
        <xdr:cNvPr id="85" name="テキスト ボックス 84"/>
        <xdr:cNvSpPr txBox="1"/>
      </xdr:nvSpPr>
      <xdr:spPr>
        <a:xfrm>
          <a:off x="2641111" y="609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167824</xdr:rowOff>
    </xdr:from>
    <xdr:to>
      <xdr:col>10</xdr:col>
      <xdr:colOff>165100</xdr:colOff>
      <xdr:row>37</xdr:row>
      <xdr:rowOff>97974</xdr:rowOff>
    </xdr:to>
    <xdr:sp macro="" textlink="">
      <xdr:nvSpPr>
        <xdr:cNvPr id="86" name="楕円 85"/>
        <xdr:cNvSpPr/>
      </xdr:nvSpPr>
      <xdr:spPr>
        <a:xfrm>
          <a:off x="1968500" y="63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114501</xdr:rowOff>
    </xdr:from>
    <xdr:ext cx="534377" cy="259045"/>
    <xdr:sp macro="" textlink="">
      <xdr:nvSpPr>
        <xdr:cNvPr id="87" name="テキスト ボックス 86"/>
        <xdr:cNvSpPr txBox="1"/>
      </xdr:nvSpPr>
      <xdr:spPr>
        <a:xfrm>
          <a:off x="1752111" y="611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38589</xdr:rowOff>
    </xdr:from>
    <xdr:to>
      <xdr:col>6</xdr:col>
      <xdr:colOff>38100</xdr:colOff>
      <xdr:row>37</xdr:row>
      <xdr:rowOff>140189</xdr:rowOff>
    </xdr:to>
    <xdr:sp macro="" textlink="">
      <xdr:nvSpPr>
        <xdr:cNvPr id="88" name="楕円 87"/>
        <xdr:cNvSpPr/>
      </xdr:nvSpPr>
      <xdr:spPr>
        <a:xfrm>
          <a:off x="1079500" y="63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156716</xdr:rowOff>
    </xdr:from>
    <xdr:ext cx="534377" cy="259045"/>
    <xdr:sp macro="" textlink="">
      <xdr:nvSpPr>
        <xdr:cNvPr id="89" name="テキスト ボックス 88"/>
        <xdr:cNvSpPr txBox="1"/>
      </xdr:nvSpPr>
      <xdr:spPr>
        <a:xfrm>
          <a:off x="863111" y="615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10134</xdr:rowOff>
    </xdr:from>
    <xdr:to>
      <xdr:col>24</xdr:col>
      <xdr:colOff>63500</xdr:colOff>
      <xdr:row>57</xdr:row>
      <xdr:rowOff>122745</xdr:rowOff>
    </xdr:to>
    <xdr:cxnSp macro="">
      <xdr:nvCxnSpPr>
        <xdr:cNvPr id="119" name="直線コネクタ 118"/>
        <xdr:cNvCxnSpPr/>
      </xdr:nvCxnSpPr>
      <xdr:spPr>
        <a:xfrm>
          <a:off x="3797300" y="9782784"/>
          <a:ext cx="838200" cy="112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10134</xdr:rowOff>
    </xdr:from>
    <xdr:to>
      <xdr:col>19</xdr:col>
      <xdr:colOff>177800</xdr:colOff>
      <xdr:row>57</xdr:row>
      <xdr:rowOff>155092</xdr:rowOff>
    </xdr:to>
    <xdr:cxnSp macro="">
      <xdr:nvCxnSpPr>
        <xdr:cNvPr id="122" name="直線コネクタ 121"/>
        <xdr:cNvCxnSpPr/>
      </xdr:nvCxnSpPr>
      <xdr:spPr>
        <a:xfrm flipV="1">
          <a:off x="2908300" y="9782784"/>
          <a:ext cx="889000" cy="1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155092</xdr:rowOff>
    </xdr:from>
    <xdr:to>
      <xdr:col>15</xdr:col>
      <xdr:colOff>50800</xdr:colOff>
      <xdr:row>58</xdr:row>
      <xdr:rowOff>5334</xdr:rowOff>
    </xdr:to>
    <xdr:cxnSp macro="">
      <xdr:nvCxnSpPr>
        <xdr:cNvPr id="125" name="直線コネクタ 124"/>
        <xdr:cNvCxnSpPr/>
      </xdr:nvCxnSpPr>
      <xdr:spPr>
        <a:xfrm flipV="1">
          <a:off x="2019300" y="9927742"/>
          <a:ext cx="889000" cy="2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5334</xdr:rowOff>
    </xdr:from>
    <xdr:to>
      <xdr:col>10</xdr:col>
      <xdr:colOff>114300</xdr:colOff>
      <xdr:row>58</xdr:row>
      <xdr:rowOff>25451</xdr:rowOff>
    </xdr:to>
    <xdr:cxnSp macro="">
      <xdr:nvCxnSpPr>
        <xdr:cNvPr id="128" name="直線コネクタ 127"/>
        <xdr:cNvCxnSpPr/>
      </xdr:nvCxnSpPr>
      <xdr:spPr>
        <a:xfrm flipV="1">
          <a:off x="1130300" y="9949434"/>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71945</xdr:rowOff>
    </xdr:from>
    <xdr:to>
      <xdr:col>24</xdr:col>
      <xdr:colOff>114300</xdr:colOff>
      <xdr:row>58</xdr:row>
      <xdr:rowOff>2095</xdr:rowOff>
    </xdr:to>
    <xdr:sp macro="" textlink="">
      <xdr:nvSpPr>
        <xdr:cNvPr id="138" name="楕円 137"/>
        <xdr:cNvSpPr/>
      </xdr:nvSpPr>
      <xdr:spPr>
        <a:xfrm>
          <a:off x="4584700" y="984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50372</xdr:rowOff>
    </xdr:from>
    <xdr:ext cx="534377" cy="259045"/>
    <xdr:sp macro="" textlink="">
      <xdr:nvSpPr>
        <xdr:cNvPr id="139" name="物件費該当値テキスト"/>
        <xdr:cNvSpPr txBox="1"/>
      </xdr:nvSpPr>
      <xdr:spPr>
        <a:xfrm>
          <a:off x="4686300" y="982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130784</xdr:rowOff>
    </xdr:from>
    <xdr:to>
      <xdr:col>20</xdr:col>
      <xdr:colOff>38100</xdr:colOff>
      <xdr:row>57</xdr:row>
      <xdr:rowOff>60934</xdr:rowOff>
    </xdr:to>
    <xdr:sp macro="" textlink="">
      <xdr:nvSpPr>
        <xdr:cNvPr id="140" name="楕円 139"/>
        <xdr:cNvSpPr/>
      </xdr:nvSpPr>
      <xdr:spPr>
        <a:xfrm>
          <a:off x="3746500" y="97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52061</xdr:rowOff>
    </xdr:from>
    <xdr:ext cx="534377" cy="259045"/>
    <xdr:sp macro="" textlink="">
      <xdr:nvSpPr>
        <xdr:cNvPr id="141" name="テキスト ボックス 140"/>
        <xdr:cNvSpPr txBox="1"/>
      </xdr:nvSpPr>
      <xdr:spPr>
        <a:xfrm>
          <a:off x="3530111" y="982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104292</xdr:rowOff>
    </xdr:from>
    <xdr:to>
      <xdr:col>15</xdr:col>
      <xdr:colOff>101600</xdr:colOff>
      <xdr:row>58</xdr:row>
      <xdr:rowOff>34442</xdr:rowOff>
    </xdr:to>
    <xdr:sp macro="" textlink="">
      <xdr:nvSpPr>
        <xdr:cNvPr id="142" name="楕円 141"/>
        <xdr:cNvSpPr/>
      </xdr:nvSpPr>
      <xdr:spPr>
        <a:xfrm>
          <a:off x="2857500" y="987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25569</xdr:rowOff>
    </xdr:from>
    <xdr:ext cx="534377" cy="259045"/>
    <xdr:sp macro="" textlink="">
      <xdr:nvSpPr>
        <xdr:cNvPr id="143" name="テキスト ボックス 142"/>
        <xdr:cNvSpPr txBox="1"/>
      </xdr:nvSpPr>
      <xdr:spPr>
        <a:xfrm>
          <a:off x="2641111" y="996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125984</xdr:rowOff>
    </xdr:from>
    <xdr:to>
      <xdr:col>10</xdr:col>
      <xdr:colOff>165100</xdr:colOff>
      <xdr:row>58</xdr:row>
      <xdr:rowOff>56134</xdr:rowOff>
    </xdr:to>
    <xdr:sp macro="" textlink="">
      <xdr:nvSpPr>
        <xdr:cNvPr id="144" name="楕円 143"/>
        <xdr:cNvSpPr/>
      </xdr:nvSpPr>
      <xdr:spPr>
        <a:xfrm>
          <a:off x="1968500" y="989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47261</xdr:rowOff>
    </xdr:from>
    <xdr:ext cx="534377" cy="259045"/>
    <xdr:sp macro="" textlink="">
      <xdr:nvSpPr>
        <xdr:cNvPr id="145" name="テキスト ボックス 144"/>
        <xdr:cNvSpPr txBox="1"/>
      </xdr:nvSpPr>
      <xdr:spPr>
        <a:xfrm>
          <a:off x="1752111" y="999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146101</xdr:rowOff>
    </xdr:from>
    <xdr:to>
      <xdr:col>6</xdr:col>
      <xdr:colOff>38100</xdr:colOff>
      <xdr:row>58</xdr:row>
      <xdr:rowOff>76251</xdr:rowOff>
    </xdr:to>
    <xdr:sp macro="" textlink="">
      <xdr:nvSpPr>
        <xdr:cNvPr id="146" name="楕円 145"/>
        <xdr:cNvSpPr/>
      </xdr:nvSpPr>
      <xdr:spPr>
        <a:xfrm>
          <a:off x="1079500" y="991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67378</xdr:rowOff>
    </xdr:from>
    <xdr:ext cx="534377" cy="259045"/>
    <xdr:sp macro="" textlink="">
      <xdr:nvSpPr>
        <xdr:cNvPr id="147" name="テキスト ボックス 146"/>
        <xdr:cNvSpPr txBox="1"/>
      </xdr:nvSpPr>
      <xdr:spPr>
        <a:xfrm>
          <a:off x="863111" y="1001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117754</xdr:rowOff>
    </xdr:from>
    <xdr:to>
      <xdr:col>24</xdr:col>
      <xdr:colOff>63500</xdr:colOff>
      <xdr:row>76</xdr:row>
      <xdr:rowOff>120098</xdr:rowOff>
    </xdr:to>
    <xdr:cxnSp macro="">
      <xdr:nvCxnSpPr>
        <xdr:cNvPr id="172" name="直線コネクタ 171"/>
        <xdr:cNvCxnSpPr/>
      </xdr:nvCxnSpPr>
      <xdr:spPr>
        <a:xfrm flipV="1">
          <a:off x="3797300" y="13147954"/>
          <a:ext cx="83820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89788</xdr:rowOff>
    </xdr:from>
    <xdr:ext cx="469744" cy="259045"/>
    <xdr:sp macro="" textlink="">
      <xdr:nvSpPr>
        <xdr:cNvPr id="173" name="維持補修費平均値テキスト"/>
        <xdr:cNvSpPr txBox="1"/>
      </xdr:nvSpPr>
      <xdr:spPr>
        <a:xfrm>
          <a:off x="4686300" y="13119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120098</xdr:rowOff>
    </xdr:from>
    <xdr:to>
      <xdr:col>19</xdr:col>
      <xdr:colOff>177800</xdr:colOff>
      <xdr:row>76</xdr:row>
      <xdr:rowOff>145301</xdr:rowOff>
    </xdr:to>
    <xdr:cxnSp macro="">
      <xdr:nvCxnSpPr>
        <xdr:cNvPr id="175" name="直線コネクタ 174"/>
        <xdr:cNvCxnSpPr/>
      </xdr:nvCxnSpPr>
      <xdr:spPr>
        <a:xfrm flipV="1">
          <a:off x="2908300" y="13150298"/>
          <a:ext cx="889000" cy="2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26122</xdr:rowOff>
    </xdr:from>
    <xdr:ext cx="469744" cy="259045"/>
    <xdr:sp macro="" textlink="">
      <xdr:nvSpPr>
        <xdr:cNvPr id="177" name="テキスト ボックス 176"/>
        <xdr:cNvSpPr txBox="1"/>
      </xdr:nvSpPr>
      <xdr:spPr>
        <a:xfrm>
          <a:off x="3562428" y="132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145301</xdr:rowOff>
    </xdr:from>
    <xdr:to>
      <xdr:col>15</xdr:col>
      <xdr:colOff>50800</xdr:colOff>
      <xdr:row>77</xdr:row>
      <xdr:rowOff>28487</xdr:rowOff>
    </xdr:to>
    <xdr:cxnSp macro="">
      <xdr:nvCxnSpPr>
        <xdr:cNvPr id="178" name="直線コネクタ 177"/>
        <xdr:cNvCxnSpPr/>
      </xdr:nvCxnSpPr>
      <xdr:spPr>
        <a:xfrm flipV="1">
          <a:off x="2019300" y="13175501"/>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21035</xdr:rowOff>
    </xdr:from>
    <xdr:ext cx="469744" cy="259045"/>
    <xdr:sp macro="" textlink="">
      <xdr:nvSpPr>
        <xdr:cNvPr id="180" name="テキスト ボックス 179"/>
        <xdr:cNvSpPr txBox="1"/>
      </xdr:nvSpPr>
      <xdr:spPr>
        <a:xfrm>
          <a:off x="2673428" y="1322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9055</xdr:rowOff>
    </xdr:from>
    <xdr:to>
      <xdr:col>10</xdr:col>
      <xdr:colOff>114300</xdr:colOff>
      <xdr:row>77</xdr:row>
      <xdr:rowOff>28487</xdr:rowOff>
    </xdr:to>
    <xdr:cxnSp macro="">
      <xdr:nvCxnSpPr>
        <xdr:cNvPr id="181" name="直線コネクタ 180"/>
        <xdr:cNvCxnSpPr/>
      </xdr:nvCxnSpPr>
      <xdr:spPr>
        <a:xfrm>
          <a:off x="1130300" y="13210705"/>
          <a:ext cx="889000" cy="1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66954</xdr:rowOff>
    </xdr:from>
    <xdr:to>
      <xdr:col>24</xdr:col>
      <xdr:colOff>114300</xdr:colOff>
      <xdr:row>76</xdr:row>
      <xdr:rowOff>168554</xdr:rowOff>
    </xdr:to>
    <xdr:sp macro="" textlink="">
      <xdr:nvSpPr>
        <xdr:cNvPr id="191" name="楕円 190"/>
        <xdr:cNvSpPr/>
      </xdr:nvSpPr>
      <xdr:spPr>
        <a:xfrm>
          <a:off x="4584700" y="1309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89831</xdr:rowOff>
    </xdr:from>
    <xdr:ext cx="469744" cy="259045"/>
    <xdr:sp macro="" textlink="">
      <xdr:nvSpPr>
        <xdr:cNvPr id="192" name="維持補修費該当値テキスト"/>
        <xdr:cNvSpPr txBox="1"/>
      </xdr:nvSpPr>
      <xdr:spPr>
        <a:xfrm>
          <a:off x="4686300" y="12948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69298</xdr:rowOff>
    </xdr:from>
    <xdr:to>
      <xdr:col>20</xdr:col>
      <xdr:colOff>38100</xdr:colOff>
      <xdr:row>76</xdr:row>
      <xdr:rowOff>170898</xdr:rowOff>
    </xdr:to>
    <xdr:sp macro="" textlink="">
      <xdr:nvSpPr>
        <xdr:cNvPr id="193" name="楕円 192"/>
        <xdr:cNvSpPr/>
      </xdr:nvSpPr>
      <xdr:spPr>
        <a:xfrm>
          <a:off x="3746500" y="1309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15974</xdr:rowOff>
    </xdr:from>
    <xdr:ext cx="469744" cy="259045"/>
    <xdr:sp macro="" textlink="">
      <xdr:nvSpPr>
        <xdr:cNvPr id="194" name="テキスト ボックス 193"/>
        <xdr:cNvSpPr txBox="1"/>
      </xdr:nvSpPr>
      <xdr:spPr>
        <a:xfrm>
          <a:off x="3562428" y="12874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94501</xdr:rowOff>
    </xdr:from>
    <xdr:to>
      <xdr:col>15</xdr:col>
      <xdr:colOff>101600</xdr:colOff>
      <xdr:row>77</xdr:row>
      <xdr:rowOff>24651</xdr:rowOff>
    </xdr:to>
    <xdr:sp macro="" textlink="">
      <xdr:nvSpPr>
        <xdr:cNvPr id="195" name="楕円 194"/>
        <xdr:cNvSpPr/>
      </xdr:nvSpPr>
      <xdr:spPr>
        <a:xfrm>
          <a:off x="2857500" y="1312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41177</xdr:rowOff>
    </xdr:from>
    <xdr:ext cx="469744" cy="259045"/>
    <xdr:sp macro="" textlink="">
      <xdr:nvSpPr>
        <xdr:cNvPr id="196" name="テキスト ボックス 195"/>
        <xdr:cNvSpPr txBox="1"/>
      </xdr:nvSpPr>
      <xdr:spPr>
        <a:xfrm>
          <a:off x="2673428" y="1289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149137</xdr:rowOff>
    </xdr:from>
    <xdr:to>
      <xdr:col>10</xdr:col>
      <xdr:colOff>165100</xdr:colOff>
      <xdr:row>77</xdr:row>
      <xdr:rowOff>79287</xdr:rowOff>
    </xdr:to>
    <xdr:sp macro="" textlink="">
      <xdr:nvSpPr>
        <xdr:cNvPr id="197" name="楕円 196"/>
        <xdr:cNvSpPr/>
      </xdr:nvSpPr>
      <xdr:spPr>
        <a:xfrm>
          <a:off x="1968500" y="1317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70414</xdr:rowOff>
    </xdr:from>
    <xdr:ext cx="469744" cy="259045"/>
    <xdr:sp macro="" textlink="">
      <xdr:nvSpPr>
        <xdr:cNvPr id="198" name="テキスト ボックス 197"/>
        <xdr:cNvSpPr txBox="1"/>
      </xdr:nvSpPr>
      <xdr:spPr>
        <a:xfrm>
          <a:off x="1784428" y="132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129705</xdr:rowOff>
    </xdr:from>
    <xdr:to>
      <xdr:col>6</xdr:col>
      <xdr:colOff>38100</xdr:colOff>
      <xdr:row>77</xdr:row>
      <xdr:rowOff>59855</xdr:rowOff>
    </xdr:to>
    <xdr:sp macro="" textlink="">
      <xdr:nvSpPr>
        <xdr:cNvPr id="199" name="楕円 198"/>
        <xdr:cNvSpPr/>
      </xdr:nvSpPr>
      <xdr:spPr>
        <a:xfrm>
          <a:off x="1079500" y="1315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50982</xdr:rowOff>
    </xdr:from>
    <xdr:ext cx="469744" cy="259045"/>
    <xdr:sp macro="" textlink="">
      <xdr:nvSpPr>
        <xdr:cNvPr id="200" name="テキスト ボックス 199"/>
        <xdr:cNvSpPr txBox="1"/>
      </xdr:nvSpPr>
      <xdr:spPr>
        <a:xfrm>
          <a:off x="895428" y="1325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135210</xdr:rowOff>
    </xdr:from>
    <xdr:to>
      <xdr:col>24</xdr:col>
      <xdr:colOff>63500</xdr:colOff>
      <xdr:row>97</xdr:row>
      <xdr:rowOff>97148</xdr:rowOff>
    </xdr:to>
    <xdr:cxnSp macro="">
      <xdr:nvCxnSpPr>
        <xdr:cNvPr id="232" name="直線コネクタ 231"/>
        <xdr:cNvCxnSpPr/>
      </xdr:nvCxnSpPr>
      <xdr:spPr>
        <a:xfrm flipV="1">
          <a:off x="3797300" y="16594410"/>
          <a:ext cx="838200" cy="13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70367</xdr:rowOff>
    </xdr:from>
    <xdr:ext cx="534377" cy="259045"/>
    <xdr:sp macro="" textlink="">
      <xdr:nvSpPr>
        <xdr:cNvPr id="233" name="扶助費平均値テキスト"/>
        <xdr:cNvSpPr txBox="1"/>
      </xdr:nvSpPr>
      <xdr:spPr>
        <a:xfrm>
          <a:off x="4686300" y="16358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85147</xdr:rowOff>
    </xdr:from>
    <xdr:to>
      <xdr:col>19</xdr:col>
      <xdr:colOff>177800</xdr:colOff>
      <xdr:row>97</xdr:row>
      <xdr:rowOff>97148</xdr:rowOff>
    </xdr:to>
    <xdr:cxnSp macro="">
      <xdr:nvCxnSpPr>
        <xdr:cNvPr id="235" name="直線コネクタ 234"/>
        <xdr:cNvCxnSpPr/>
      </xdr:nvCxnSpPr>
      <xdr:spPr>
        <a:xfrm>
          <a:off x="2908300" y="16715797"/>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52951</xdr:rowOff>
    </xdr:from>
    <xdr:ext cx="534377" cy="259045"/>
    <xdr:sp macro="" textlink="">
      <xdr:nvSpPr>
        <xdr:cNvPr id="237" name="テキスト ボックス 236"/>
        <xdr:cNvSpPr txBox="1"/>
      </xdr:nvSpPr>
      <xdr:spPr>
        <a:xfrm>
          <a:off x="3530111" y="1634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85147</xdr:rowOff>
    </xdr:from>
    <xdr:to>
      <xdr:col>15</xdr:col>
      <xdr:colOff>50800</xdr:colOff>
      <xdr:row>97</xdr:row>
      <xdr:rowOff>136206</xdr:rowOff>
    </xdr:to>
    <xdr:cxnSp macro="">
      <xdr:nvCxnSpPr>
        <xdr:cNvPr id="238" name="直線コネクタ 237"/>
        <xdr:cNvCxnSpPr/>
      </xdr:nvCxnSpPr>
      <xdr:spPr>
        <a:xfrm flipV="1">
          <a:off x="2019300" y="16715797"/>
          <a:ext cx="889000" cy="5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56004</xdr:rowOff>
    </xdr:from>
    <xdr:ext cx="534377" cy="259045"/>
    <xdr:sp macro="" textlink="">
      <xdr:nvSpPr>
        <xdr:cNvPr id="240" name="テキスト ボックス 239"/>
        <xdr:cNvSpPr txBox="1"/>
      </xdr:nvSpPr>
      <xdr:spPr>
        <a:xfrm>
          <a:off x="2641111" y="1634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136206</xdr:rowOff>
    </xdr:from>
    <xdr:to>
      <xdr:col>10</xdr:col>
      <xdr:colOff>114300</xdr:colOff>
      <xdr:row>98</xdr:row>
      <xdr:rowOff>64050</xdr:rowOff>
    </xdr:to>
    <xdr:cxnSp macro="">
      <xdr:nvCxnSpPr>
        <xdr:cNvPr id="241" name="直線コネクタ 240"/>
        <xdr:cNvCxnSpPr/>
      </xdr:nvCxnSpPr>
      <xdr:spPr>
        <a:xfrm flipV="1">
          <a:off x="1130300" y="16766856"/>
          <a:ext cx="889000" cy="99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94947</xdr:rowOff>
    </xdr:from>
    <xdr:ext cx="534377" cy="259045"/>
    <xdr:sp macro="" textlink="">
      <xdr:nvSpPr>
        <xdr:cNvPr id="243" name="テキスト ボックス 242"/>
        <xdr:cNvSpPr txBox="1"/>
      </xdr:nvSpPr>
      <xdr:spPr>
        <a:xfrm>
          <a:off x="1752111" y="163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15836</xdr:rowOff>
    </xdr:from>
    <xdr:ext cx="534377" cy="259045"/>
    <xdr:sp macro="" textlink="">
      <xdr:nvSpPr>
        <xdr:cNvPr id="245" name="テキスト ボックス 244"/>
        <xdr:cNvSpPr txBox="1"/>
      </xdr:nvSpPr>
      <xdr:spPr>
        <a:xfrm>
          <a:off x="863111" y="1647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84410</xdr:rowOff>
    </xdr:from>
    <xdr:to>
      <xdr:col>24</xdr:col>
      <xdr:colOff>114300</xdr:colOff>
      <xdr:row>97</xdr:row>
      <xdr:rowOff>14560</xdr:rowOff>
    </xdr:to>
    <xdr:sp macro="" textlink="">
      <xdr:nvSpPr>
        <xdr:cNvPr id="251" name="楕円 250"/>
        <xdr:cNvSpPr/>
      </xdr:nvSpPr>
      <xdr:spPr>
        <a:xfrm>
          <a:off x="4584700" y="165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62837</xdr:rowOff>
    </xdr:from>
    <xdr:ext cx="534377" cy="259045"/>
    <xdr:sp macro="" textlink="">
      <xdr:nvSpPr>
        <xdr:cNvPr id="252" name="扶助費該当値テキスト"/>
        <xdr:cNvSpPr txBox="1"/>
      </xdr:nvSpPr>
      <xdr:spPr>
        <a:xfrm>
          <a:off x="4686300" y="165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46348</xdr:rowOff>
    </xdr:from>
    <xdr:to>
      <xdr:col>20</xdr:col>
      <xdr:colOff>38100</xdr:colOff>
      <xdr:row>97</xdr:row>
      <xdr:rowOff>147948</xdr:rowOff>
    </xdr:to>
    <xdr:sp macro="" textlink="">
      <xdr:nvSpPr>
        <xdr:cNvPr id="253" name="楕円 252"/>
        <xdr:cNvSpPr/>
      </xdr:nvSpPr>
      <xdr:spPr>
        <a:xfrm>
          <a:off x="3746500" y="1667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139075</xdr:rowOff>
    </xdr:from>
    <xdr:ext cx="534377" cy="259045"/>
    <xdr:sp macro="" textlink="">
      <xdr:nvSpPr>
        <xdr:cNvPr id="254" name="テキスト ボックス 253"/>
        <xdr:cNvSpPr txBox="1"/>
      </xdr:nvSpPr>
      <xdr:spPr>
        <a:xfrm>
          <a:off x="3530111" y="1676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34347</xdr:rowOff>
    </xdr:from>
    <xdr:to>
      <xdr:col>15</xdr:col>
      <xdr:colOff>101600</xdr:colOff>
      <xdr:row>97</xdr:row>
      <xdr:rowOff>135947</xdr:rowOff>
    </xdr:to>
    <xdr:sp macro="" textlink="">
      <xdr:nvSpPr>
        <xdr:cNvPr id="255" name="楕円 254"/>
        <xdr:cNvSpPr/>
      </xdr:nvSpPr>
      <xdr:spPr>
        <a:xfrm>
          <a:off x="2857500" y="1666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127074</xdr:rowOff>
    </xdr:from>
    <xdr:ext cx="534377" cy="259045"/>
    <xdr:sp macro="" textlink="">
      <xdr:nvSpPr>
        <xdr:cNvPr id="256" name="テキスト ボックス 255"/>
        <xdr:cNvSpPr txBox="1"/>
      </xdr:nvSpPr>
      <xdr:spPr>
        <a:xfrm>
          <a:off x="2641111" y="1675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85406</xdr:rowOff>
    </xdr:from>
    <xdr:to>
      <xdr:col>10</xdr:col>
      <xdr:colOff>165100</xdr:colOff>
      <xdr:row>98</xdr:row>
      <xdr:rowOff>15556</xdr:rowOff>
    </xdr:to>
    <xdr:sp macro="" textlink="">
      <xdr:nvSpPr>
        <xdr:cNvPr id="257" name="楕円 256"/>
        <xdr:cNvSpPr/>
      </xdr:nvSpPr>
      <xdr:spPr>
        <a:xfrm>
          <a:off x="1968500" y="1671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6683</xdr:rowOff>
    </xdr:from>
    <xdr:ext cx="534377" cy="259045"/>
    <xdr:sp macro="" textlink="">
      <xdr:nvSpPr>
        <xdr:cNvPr id="258" name="テキスト ボックス 257"/>
        <xdr:cNvSpPr txBox="1"/>
      </xdr:nvSpPr>
      <xdr:spPr>
        <a:xfrm>
          <a:off x="1752111" y="1680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13250</xdr:rowOff>
    </xdr:from>
    <xdr:to>
      <xdr:col>6</xdr:col>
      <xdr:colOff>38100</xdr:colOff>
      <xdr:row>98</xdr:row>
      <xdr:rowOff>114850</xdr:rowOff>
    </xdr:to>
    <xdr:sp macro="" textlink="">
      <xdr:nvSpPr>
        <xdr:cNvPr id="259" name="楕円 258"/>
        <xdr:cNvSpPr/>
      </xdr:nvSpPr>
      <xdr:spPr>
        <a:xfrm>
          <a:off x="1079500" y="1681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105977</xdr:rowOff>
    </xdr:from>
    <xdr:ext cx="534377" cy="259045"/>
    <xdr:sp macro="" textlink="">
      <xdr:nvSpPr>
        <xdr:cNvPr id="260" name="テキスト ボックス 259"/>
        <xdr:cNvSpPr txBox="1"/>
      </xdr:nvSpPr>
      <xdr:spPr>
        <a:xfrm>
          <a:off x="863111" y="1690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17279</xdr:rowOff>
    </xdr:from>
    <xdr:to>
      <xdr:col>55</xdr:col>
      <xdr:colOff>0</xdr:colOff>
      <xdr:row>37</xdr:row>
      <xdr:rowOff>76062</xdr:rowOff>
    </xdr:to>
    <xdr:cxnSp macro="">
      <xdr:nvCxnSpPr>
        <xdr:cNvPr id="291" name="直線コネクタ 290"/>
        <xdr:cNvCxnSpPr/>
      </xdr:nvCxnSpPr>
      <xdr:spPr>
        <a:xfrm>
          <a:off x="9639300" y="5503679"/>
          <a:ext cx="838200" cy="91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17279</xdr:rowOff>
    </xdr:from>
    <xdr:to>
      <xdr:col>50</xdr:col>
      <xdr:colOff>114300</xdr:colOff>
      <xdr:row>38</xdr:row>
      <xdr:rowOff>3095</xdr:rowOff>
    </xdr:to>
    <xdr:cxnSp macro="">
      <xdr:nvCxnSpPr>
        <xdr:cNvPr id="294" name="直線コネクタ 293"/>
        <xdr:cNvCxnSpPr/>
      </xdr:nvCxnSpPr>
      <xdr:spPr>
        <a:xfrm flipV="1">
          <a:off x="8750300" y="5503679"/>
          <a:ext cx="889000" cy="10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165440</xdr:rowOff>
    </xdr:from>
    <xdr:ext cx="534377" cy="259045"/>
    <xdr:sp macro="" textlink="">
      <xdr:nvSpPr>
        <xdr:cNvPr id="296" name="テキスト ボックス 295"/>
        <xdr:cNvSpPr txBox="1"/>
      </xdr:nvSpPr>
      <xdr:spPr>
        <a:xfrm>
          <a:off x="9372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154211</xdr:rowOff>
    </xdr:from>
    <xdr:to>
      <xdr:col>45</xdr:col>
      <xdr:colOff>177800</xdr:colOff>
      <xdr:row>38</xdr:row>
      <xdr:rowOff>3095</xdr:rowOff>
    </xdr:to>
    <xdr:cxnSp macro="">
      <xdr:nvCxnSpPr>
        <xdr:cNvPr id="297" name="直線コネクタ 296"/>
        <xdr:cNvCxnSpPr/>
      </xdr:nvCxnSpPr>
      <xdr:spPr>
        <a:xfrm>
          <a:off x="7861300" y="6497861"/>
          <a:ext cx="889000" cy="20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39191</xdr:rowOff>
    </xdr:from>
    <xdr:ext cx="534377" cy="259045"/>
    <xdr:sp macro="" textlink="">
      <xdr:nvSpPr>
        <xdr:cNvPr id="299" name="テキスト ボックス 298"/>
        <xdr:cNvSpPr txBox="1"/>
      </xdr:nvSpPr>
      <xdr:spPr>
        <a:xfrm>
          <a:off x="8483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147102</xdr:rowOff>
    </xdr:from>
    <xdr:to>
      <xdr:col>41</xdr:col>
      <xdr:colOff>50800</xdr:colOff>
      <xdr:row>37</xdr:row>
      <xdr:rowOff>154211</xdr:rowOff>
    </xdr:to>
    <xdr:cxnSp macro="">
      <xdr:nvCxnSpPr>
        <xdr:cNvPr id="300" name="直線コネクタ 299"/>
        <xdr:cNvCxnSpPr/>
      </xdr:nvCxnSpPr>
      <xdr:spPr>
        <a:xfrm>
          <a:off x="6972300" y="6490752"/>
          <a:ext cx="889000" cy="7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12924</xdr:rowOff>
    </xdr:from>
    <xdr:ext cx="534377" cy="259045"/>
    <xdr:sp macro="" textlink="">
      <xdr:nvSpPr>
        <xdr:cNvPr id="302" name="テキスト ボックス 301"/>
        <xdr:cNvSpPr txBox="1"/>
      </xdr:nvSpPr>
      <xdr:spPr>
        <a:xfrm>
          <a:off x="7594111" y="6013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52733</xdr:rowOff>
    </xdr:from>
    <xdr:ext cx="534377" cy="259045"/>
    <xdr:sp macro="" textlink="">
      <xdr:nvSpPr>
        <xdr:cNvPr id="304" name="テキスト ボックス 303"/>
        <xdr:cNvSpPr txBox="1"/>
      </xdr:nvSpPr>
      <xdr:spPr>
        <a:xfrm>
          <a:off x="6705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25262</xdr:rowOff>
    </xdr:from>
    <xdr:to>
      <xdr:col>55</xdr:col>
      <xdr:colOff>50800</xdr:colOff>
      <xdr:row>37</xdr:row>
      <xdr:rowOff>126862</xdr:rowOff>
    </xdr:to>
    <xdr:sp macro="" textlink="">
      <xdr:nvSpPr>
        <xdr:cNvPr id="310" name="楕円 309"/>
        <xdr:cNvSpPr/>
      </xdr:nvSpPr>
      <xdr:spPr>
        <a:xfrm>
          <a:off x="10426700" y="636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3689</xdr:rowOff>
    </xdr:from>
    <xdr:ext cx="534377" cy="259045"/>
    <xdr:sp macro="" textlink="">
      <xdr:nvSpPr>
        <xdr:cNvPr id="311" name="補助費等該当値テキスト"/>
        <xdr:cNvSpPr txBox="1"/>
      </xdr:nvSpPr>
      <xdr:spPr>
        <a:xfrm>
          <a:off x="10528300" y="634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137929</xdr:rowOff>
    </xdr:from>
    <xdr:to>
      <xdr:col>50</xdr:col>
      <xdr:colOff>165100</xdr:colOff>
      <xdr:row>32</xdr:row>
      <xdr:rowOff>68079</xdr:rowOff>
    </xdr:to>
    <xdr:sp macro="" textlink="">
      <xdr:nvSpPr>
        <xdr:cNvPr id="312" name="楕円 311"/>
        <xdr:cNvSpPr/>
      </xdr:nvSpPr>
      <xdr:spPr>
        <a:xfrm>
          <a:off x="9588500" y="54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84606</xdr:rowOff>
    </xdr:from>
    <xdr:ext cx="599010" cy="259045"/>
    <xdr:sp macro="" textlink="">
      <xdr:nvSpPr>
        <xdr:cNvPr id="313" name="テキスト ボックス 312"/>
        <xdr:cNvSpPr txBox="1"/>
      </xdr:nvSpPr>
      <xdr:spPr>
        <a:xfrm>
          <a:off x="9339795" y="5228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123745</xdr:rowOff>
    </xdr:from>
    <xdr:to>
      <xdr:col>46</xdr:col>
      <xdr:colOff>38100</xdr:colOff>
      <xdr:row>38</xdr:row>
      <xdr:rowOff>53895</xdr:rowOff>
    </xdr:to>
    <xdr:sp macro="" textlink="">
      <xdr:nvSpPr>
        <xdr:cNvPr id="314" name="楕円 313"/>
        <xdr:cNvSpPr/>
      </xdr:nvSpPr>
      <xdr:spPr>
        <a:xfrm>
          <a:off x="8699500" y="646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45022</xdr:rowOff>
    </xdr:from>
    <xdr:ext cx="534377" cy="259045"/>
    <xdr:sp macro="" textlink="">
      <xdr:nvSpPr>
        <xdr:cNvPr id="315" name="テキスト ボックス 314"/>
        <xdr:cNvSpPr txBox="1"/>
      </xdr:nvSpPr>
      <xdr:spPr>
        <a:xfrm>
          <a:off x="8483111" y="656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103411</xdr:rowOff>
    </xdr:from>
    <xdr:to>
      <xdr:col>41</xdr:col>
      <xdr:colOff>101600</xdr:colOff>
      <xdr:row>38</xdr:row>
      <xdr:rowOff>33561</xdr:rowOff>
    </xdr:to>
    <xdr:sp macro="" textlink="">
      <xdr:nvSpPr>
        <xdr:cNvPr id="316" name="楕円 315"/>
        <xdr:cNvSpPr/>
      </xdr:nvSpPr>
      <xdr:spPr>
        <a:xfrm>
          <a:off x="7810500" y="644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24688</xdr:rowOff>
    </xdr:from>
    <xdr:ext cx="534377" cy="259045"/>
    <xdr:sp macro="" textlink="">
      <xdr:nvSpPr>
        <xdr:cNvPr id="317" name="テキスト ボックス 316"/>
        <xdr:cNvSpPr txBox="1"/>
      </xdr:nvSpPr>
      <xdr:spPr>
        <a:xfrm>
          <a:off x="7594111" y="653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96302</xdr:rowOff>
    </xdr:from>
    <xdr:to>
      <xdr:col>36</xdr:col>
      <xdr:colOff>165100</xdr:colOff>
      <xdr:row>38</xdr:row>
      <xdr:rowOff>26453</xdr:rowOff>
    </xdr:to>
    <xdr:sp macro="" textlink="">
      <xdr:nvSpPr>
        <xdr:cNvPr id="318" name="楕円 317"/>
        <xdr:cNvSpPr/>
      </xdr:nvSpPr>
      <xdr:spPr>
        <a:xfrm>
          <a:off x="6921500" y="64399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17580</xdr:rowOff>
    </xdr:from>
    <xdr:ext cx="534377" cy="259045"/>
    <xdr:sp macro="" textlink="">
      <xdr:nvSpPr>
        <xdr:cNvPr id="319" name="テキスト ボックス 318"/>
        <xdr:cNvSpPr txBox="1"/>
      </xdr:nvSpPr>
      <xdr:spPr>
        <a:xfrm>
          <a:off x="6705111" y="65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78959</xdr:rowOff>
    </xdr:from>
    <xdr:to>
      <xdr:col>55</xdr:col>
      <xdr:colOff>0</xdr:colOff>
      <xdr:row>58</xdr:row>
      <xdr:rowOff>102112</xdr:rowOff>
    </xdr:to>
    <xdr:cxnSp macro="">
      <xdr:nvCxnSpPr>
        <xdr:cNvPr id="346" name="直線コネクタ 345"/>
        <xdr:cNvCxnSpPr/>
      </xdr:nvCxnSpPr>
      <xdr:spPr>
        <a:xfrm flipV="1">
          <a:off x="9639300" y="10023059"/>
          <a:ext cx="838200" cy="2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101380</xdr:rowOff>
    </xdr:from>
    <xdr:to>
      <xdr:col>50</xdr:col>
      <xdr:colOff>114300</xdr:colOff>
      <xdr:row>58</xdr:row>
      <xdr:rowOff>102112</xdr:rowOff>
    </xdr:to>
    <xdr:cxnSp macro="">
      <xdr:nvCxnSpPr>
        <xdr:cNvPr id="349" name="直線コネクタ 348"/>
        <xdr:cNvCxnSpPr/>
      </xdr:nvCxnSpPr>
      <xdr:spPr>
        <a:xfrm>
          <a:off x="8750300" y="10045480"/>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88181</xdr:rowOff>
    </xdr:from>
    <xdr:to>
      <xdr:col>45</xdr:col>
      <xdr:colOff>177800</xdr:colOff>
      <xdr:row>58</xdr:row>
      <xdr:rowOff>101380</xdr:rowOff>
    </xdr:to>
    <xdr:cxnSp macro="">
      <xdr:nvCxnSpPr>
        <xdr:cNvPr id="352" name="直線コネクタ 351"/>
        <xdr:cNvCxnSpPr/>
      </xdr:nvCxnSpPr>
      <xdr:spPr>
        <a:xfrm>
          <a:off x="7861300" y="10032281"/>
          <a:ext cx="889000" cy="1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45005</xdr:rowOff>
    </xdr:from>
    <xdr:to>
      <xdr:col>41</xdr:col>
      <xdr:colOff>50800</xdr:colOff>
      <xdr:row>58</xdr:row>
      <xdr:rowOff>88181</xdr:rowOff>
    </xdr:to>
    <xdr:cxnSp macro="">
      <xdr:nvCxnSpPr>
        <xdr:cNvPr id="355" name="直線コネクタ 354"/>
        <xdr:cNvCxnSpPr/>
      </xdr:nvCxnSpPr>
      <xdr:spPr>
        <a:xfrm>
          <a:off x="6972300" y="9989105"/>
          <a:ext cx="889000" cy="4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28159</xdr:rowOff>
    </xdr:from>
    <xdr:to>
      <xdr:col>55</xdr:col>
      <xdr:colOff>50800</xdr:colOff>
      <xdr:row>58</xdr:row>
      <xdr:rowOff>129759</xdr:rowOff>
    </xdr:to>
    <xdr:sp macro="" textlink="">
      <xdr:nvSpPr>
        <xdr:cNvPr id="365" name="楕円 364"/>
        <xdr:cNvSpPr/>
      </xdr:nvSpPr>
      <xdr:spPr>
        <a:xfrm>
          <a:off x="10426700" y="997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51312</xdr:rowOff>
    </xdr:from>
    <xdr:to>
      <xdr:col>50</xdr:col>
      <xdr:colOff>165100</xdr:colOff>
      <xdr:row>58</xdr:row>
      <xdr:rowOff>152912</xdr:rowOff>
    </xdr:to>
    <xdr:sp macro="" textlink="">
      <xdr:nvSpPr>
        <xdr:cNvPr id="367" name="楕円 366"/>
        <xdr:cNvSpPr/>
      </xdr:nvSpPr>
      <xdr:spPr>
        <a:xfrm>
          <a:off x="9588500" y="999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144039</xdr:rowOff>
    </xdr:from>
    <xdr:ext cx="534377" cy="259045"/>
    <xdr:sp macro="" textlink="">
      <xdr:nvSpPr>
        <xdr:cNvPr id="368" name="テキスト ボックス 367"/>
        <xdr:cNvSpPr txBox="1"/>
      </xdr:nvSpPr>
      <xdr:spPr>
        <a:xfrm>
          <a:off x="9372111" y="1008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50580</xdr:rowOff>
    </xdr:from>
    <xdr:to>
      <xdr:col>46</xdr:col>
      <xdr:colOff>38100</xdr:colOff>
      <xdr:row>58</xdr:row>
      <xdr:rowOff>152180</xdr:rowOff>
    </xdr:to>
    <xdr:sp macro="" textlink="">
      <xdr:nvSpPr>
        <xdr:cNvPr id="369" name="楕円 368"/>
        <xdr:cNvSpPr/>
      </xdr:nvSpPr>
      <xdr:spPr>
        <a:xfrm>
          <a:off x="8699500" y="999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143307</xdr:rowOff>
    </xdr:from>
    <xdr:ext cx="534377" cy="259045"/>
    <xdr:sp macro="" textlink="">
      <xdr:nvSpPr>
        <xdr:cNvPr id="370" name="テキスト ボックス 369"/>
        <xdr:cNvSpPr txBox="1"/>
      </xdr:nvSpPr>
      <xdr:spPr>
        <a:xfrm>
          <a:off x="8483111" y="100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37381</xdr:rowOff>
    </xdr:from>
    <xdr:to>
      <xdr:col>41</xdr:col>
      <xdr:colOff>101600</xdr:colOff>
      <xdr:row>58</xdr:row>
      <xdr:rowOff>138981</xdr:rowOff>
    </xdr:to>
    <xdr:sp macro="" textlink="">
      <xdr:nvSpPr>
        <xdr:cNvPr id="371" name="楕円 370"/>
        <xdr:cNvSpPr/>
      </xdr:nvSpPr>
      <xdr:spPr>
        <a:xfrm>
          <a:off x="7810500" y="998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130108</xdr:rowOff>
    </xdr:from>
    <xdr:ext cx="534377" cy="259045"/>
    <xdr:sp macro="" textlink="">
      <xdr:nvSpPr>
        <xdr:cNvPr id="372" name="テキスト ボックス 371"/>
        <xdr:cNvSpPr txBox="1"/>
      </xdr:nvSpPr>
      <xdr:spPr>
        <a:xfrm>
          <a:off x="7594111" y="1007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165655</xdr:rowOff>
    </xdr:from>
    <xdr:to>
      <xdr:col>36</xdr:col>
      <xdr:colOff>165100</xdr:colOff>
      <xdr:row>58</xdr:row>
      <xdr:rowOff>95805</xdr:rowOff>
    </xdr:to>
    <xdr:sp macro="" textlink="">
      <xdr:nvSpPr>
        <xdr:cNvPr id="373" name="楕円 372"/>
        <xdr:cNvSpPr/>
      </xdr:nvSpPr>
      <xdr:spPr>
        <a:xfrm>
          <a:off x="6921500" y="993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86932</xdr:rowOff>
    </xdr:from>
    <xdr:ext cx="534377" cy="259045"/>
    <xdr:sp macro="" textlink="">
      <xdr:nvSpPr>
        <xdr:cNvPr id="374" name="テキスト ボックス 373"/>
        <xdr:cNvSpPr txBox="1"/>
      </xdr:nvSpPr>
      <xdr:spPr>
        <a:xfrm>
          <a:off x="6705111" y="100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126132</xdr:rowOff>
    </xdr:from>
    <xdr:to>
      <xdr:col>55</xdr:col>
      <xdr:colOff>0</xdr:colOff>
      <xdr:row>78</xdr:row>
      <xdr:rowOff>138086</xdr:rowOff>
    </xdr:to>
    <xdr:cxnSp macro="">
      <xdr:nvCxnSpPr>
        <xdr:cNvPr id="401" name="直線コネクタ 400"/>
        <xdr:cNvCxnSpPr/>
      </xdr:nvCxnSpPr>
      <xdr:spPr>
        <a:xfrm>
          <a:off x="9639300" y="13499232"/>
          <a:ext cx="838200" cy="11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126132</xdr:rowOff>
    </xdr:from>
    <xdr:to>
      <xdr:col>50</xdr:col>
      <xdr:colOff>114300</xdr:colOff>
      <xdr:row>78</xdr:row>
      <xdr:rowOff>134429</xdr:rowOff>
    </xdr:to>
    <xdr:cxnSp macro="">
      <xdr:nvCxnSpPr>
        <xdr:cNvPr id="404" name="直線コネクタ 403"/>
        <xdr:cNvCxnSpPr/>
      </xdr:nvCxnSpPr>
      <xdr:spPr>
        <a:xfrm flipV="1">
          <a:off x="8750300" y="13499232"/>
          <a:ext cx="889000" cy="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132744</xdr:rowOff>
    </xdr:from>
    <xdr:to>
      <xdr:col>45</xdr:col>
      <xdr:colOff>177800</xdr:colOff>
      <xdr:row>78</xdr:row>
      <xdr:rowOff>134429</xdr:rowOff>
    </xdr:to>
    <xdr:cxnSp macro="">
      <xdr:nvCxnSpPr>
        <xdr:cNvPr id="407" name="直線コネクタ 406"/>
        <xdr:cNvCxnSpPr/>
      </xdr:nvCxnSpPr>
      <xdr:spPr>
        <a:xfrm>
          <a:off x="7861300" y="13505844"/>
          <a:ext cx="889000" cy="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73702</xdr:rowOff>
    </xdr:from>
    <xdr:to>
      <xdr:col>41</xdr:col>
      <xdr:colOff>50800</xdr:colOff>
      <xdr:row>78</xdr:row>
      <xdr:rowOff>132744</xdr:rowOff>
    </xdr:to>
    <xdr:cxnSp macro="">
      <xdr:nvCxnSpPr>
        <xdr:cNvPr id="410" name="直線コネクタ 409"/>
        <xdr:cNvCxnSpPr/>
      </xdr:nvCxnSpPr>
      <xdr:spPr>
        <a:xfrm>
          <a:off x="6972300" y="13446802"/>
          <a:ext cx="889000" cy="5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126202</xdr:rowOff>
    </xdr:from>
    <xdr:ext cx="534377" cy="259045"/>
    <xdr:sp macro="" textlink="">
      <xdr:nvSpPr>
        <xdr:cNvPr id="414" name="テキスト ボックス 413"/>
        <xdr:cNvSpPr txBox="1"/>
      </xdr:nvSpPr>
      <xdr:spPr>
        <a:xfrm>
          <a:off x="6705111" y="134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87286</xdr:rowOff>
    </xdr:from>
    <xdr:to>
      <xdr:col>55</xdr:col>
      <xdr:colOff>50800</xdr:colOff>
      <xdr:row>79</xdr:row>
      <xdr:rowOff>17436</xdr:rowOff>
    </xdr:to>
    <xdr:sp macro="" textlink="">
      <xdr:nvSpPr>
        <xdr:cNvPr id="420" name="楕円 419"/>
        <xdr:cNvSpPr/>
      </xdr:nvSpPr>
      <xdr:spPr>
        <a:xfrm>
          <a:off x="10426700" y="13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378565" cy="259045"/>
    <xdr:sp macro="" textlink="">
      <xdr:nvSpPr>
        <xdr:cNvPr id="421" name="普通建設事業費 （ うち新規整備　）該当値テキスト"/>
        <xdr:cNvSpPr txBox="1"/>
      </xdr:nvSpPr>
      <xdr:spPr>
        <a:xfrm>
          <a:off x="10528300" y="13410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75332</xdr:rowOff>
    </xdr:from>
    <xdr:to>
      <xdr:col>50</xdr:col>
      <xdr:colOff>165100</xdr:colOff>
      <xdr:row>79</xdr:row>
      <xdr:rowOff>5482</xdr:rowOff>
    </xdr:to>
    <xdr:sp macro="" textlink="">
      <xdr:nvSpPr>
        <xdr:cNvPr id="422" name="楕円 421"/>
        <xdr:cNvSpPr/>
      </xdr:nvSpPr>
      <xdr:spPr>
        <a:xfrm>
          <a:off x="9588500" y="1344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168059</xdr:rowOff>
    </xdr:from>
    <xdr:ext cx="469744" cy="259045"/>
    <xdr:sp macro="" textlink="">
      <xdr:nvSpPr>
        <xdr:cNvPr id="423" name="テキスト ボックス 422"/>
        <xdr:cNvSpPr txBox="1"/>
      </xdr:nvSpPr>
      <xdr:spPr>
        <a:xfrm>
          <a:off x="9404428" y="1354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83629</xdr:rowOff>
    </xdr:from>
    <xdr:to>
      <xdr:col>46</xdr:col>
      <xdr:colOff>38100</xdr:colOff>
      <xdr:row>79</xdr:row>
      <xdr:rowOff>13779</xdr:rowOff>
    </xdr:to>
    <xdr:sp macro="" textlink="">
      <xdr:nvSpPr>
        <xdr:cNvPr id="424" name="楕円 423"/>
        <xdr:cNvSpPr/>
      </xdr:nvSpPr>
      <xdr:spPr>
        <a:xfrm>
          <a:off x="8699500" y="134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4906</xdr:rowOff>
    </xdr:from>
    <xdr:ext cx="469744" cy="259045"/>
    <xdr:sp macro="" textlink="">
      <xdr:nvSpPr>
        <xdr:cNvPr id="425" name="テキスト ボックス 424"/>
        <xdr:cNvSpPr txBox="1"/>
      </xdr:nvSpPr>
      <xdr:spPr>
        <a:xfrm>
          <a:off x="8515428" y="135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81944</xdr:rowOff>
    </xdr:from>
    <xdr:to>
      <xdr:col>41</xdr:col>
      <xdr:colOff>101600</xdr:colOff>
      <xdr:row>79</xdr:row>
      <xdr:rowOff>12094</xdr:rowOff>
    </xdr:to>
    <xdr:sp macro="" textlink="">
      <xdr:nvSpPr>
        <xdr:cNvPr id="426" name="楕円 425"/>
        <xdr:cNvSpPr/>
      </xdr:nvSpPr>
      <xdr:spPr>
        <a:xfrm>
          <a:off x="7810500" y="1345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3221</xdr:rowOff>
    </xdr:from>
    <xdr:ext cx="469744" cy="259045"/>
    <xdr:sp macro="" textlink="">
      <xdr:nvSpPr>
        <xdr:cNvPr id="427" name="テキスト ボックス 426"/>
        <xdr:cNvSpPr txBox="1"/>
      </xdr:nvSpPr>
      <xdr:spPr>
        <a:xfrm>
          <a:off x="7626428" y="1354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22902</xdr:rowOff>
    </xdr:from>
    <xdr:to>
      <xdr:col>36</xdr:col>
      <xdr:colOff>165100</xdr:colOff>
      <xdr:row>78</xdr:row>
      <xdr:rowOff>124502</xdr:rowOff>
    </xdr:to>
    <xdr:sp macro="" textlink="">
      <xdr:nvSpPr>
        <xdr:cNvPr id="428" name="楕円 427"/>
        <xdr:cNvSpPr/>
      </xdr:nvSpPr>
      <xdr:spPr>
        <a:xfrm>
          <a:off x="6921500" y="1339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141029</xdr:rowOff>
    </xdr:from>
    <xdr:ext cx="534377" cy="259045"/>
    <xdr:sp macro="" textlink="">
      <xdr:nvSpPr>
        <xdr:cNvPr id="429" name="テキスト ボックス 428"/>
        <xdr:cNvSpPr txBox="1"/>
      </xdr:nvSpPr>
      <xdr:spPr>
        <a:xfrm>
          <a:off x="6705111" y="131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55964</xdr:rowOff>
    </xdr:from>
    <xdr:to>
      <xdr:col>55</xdr:col>
      <xdr:colOff>0</xdr:colOff>
      <xdr:row>98</xdr:row>
      <xdr:rowOff>152098</xdr:rowOff>
    </xdr:to>
    <xdr:cxnSp macro="">
      <xdr:nvCxnSpPr>
        <xdr:cNvPr id="458" name="直線コネクタ 457"/>
        <xdr:cNvCxnSpPr/>
      </xdr:nvCxnSpPr>
      <xdr:spPr>
        <a:xfrm flipV="1">
          <a:off x="9639300" y="16858064"/>
          <a:ext cx="838200" cy="9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124445</xdr:rowOff>
    </xdr:from>
    <xdr:to>
      <xdr:col>50</xdr:col>
      <xdr:colOff>114300</xdr:colOff>
      <xdr:row>98</xdr:row>
      <xdr:rowOff>152098</xdr:rowOff>
    </xdr:to>
    <xdr:cxnSp macro="">
      <xdr:nvCxnSpPr>
        <xdr:cNvPr id="461" name="直線コネクタ 460"/>
        <xdr:cNvCxnSpPr/>
      </xdr:nvCxnSpPr>
      <xdr:spPr>
        <a:xfrm>
          <a:off x="8750300" y="16926545"/>
          <a:ext cx="889000" cy="2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116565</xdr:rowOff>
    </xdr:from>
    <xdr:to>
      <xdr:col>45</xdr:col>
      <xdr:colOff>177800</xdr:colOff>
      <xdr:row>98</xdr:row>
      <xdr:rowOff>124445</xdr:rowOff>
    </xdr:to>
    <xdr:cxnSp macro="">
      <xdr:nvCxnSpPr>
        <xdr:cNvPr id="464" name="直線コネクタ 463"/>
        <xdr:cNvCxnSpPr/>
      </xdr:nvCxnSpPr>
      <xdr:spPr>
        <a:xfrm>
          <a:off x="7861300" y="16918665"/>
          <a:ext cx="889000" cy="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116565</xdr:rowOff>
    </xdr:from>
    <xdr:to>
      <xdr:col>41</xdr:col>
      <xdr:colOff>50800</xdr:colOff>
      <xdr:row>98</xdr:row>
      <xdr:rowOff>160457</xdr:rowOff>
    </xdr:to>
    <xdr:cxnSp macro="">
      <xdr:nvCxnSpPr>
        <xdr:cNvPr id="467" name="直線コネクタ 466"/>
        <xdr:cNvCxnSpPr/>
      </xdr:nvCxnSpPr>
      <xdr:spPr>
        <a:xfrm flipV="1">
          <a:off x="6972300" y="16918665"/>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146921</xdr:rowOff>
    </xdr:from>
    <xdr:ext cx="534377" cy="259045"/>
    <xdr:sp macro="" textlink="">
      <xdr:nvSpPr>
        <xdr:cNvPr id="471" name="テキスト ボックス 470"/>
        <xdr:cNvSpPr txBox="1"/>
      </xdr:nvSpPr>
      <xdr:spPr>
        <a:xfrm>
          <a:off x="6705111" y="1660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5164</xdr:rowOff>
    </xdr:from>
    <xdr:to>
      <xdr:col>55</xdr:col>
      <xdr:colOff>50800</xdr:colOff>
      <xdr:row>98</xdr:row>
      <xdr:rowOff>106764</xdr:rowOff>
    </xdr:to>
    <xdr:sp macro="" textlink="">
      <xdr:nvSpPr>
        <xdr:cNvPr id="477" name="楕円 476"/>
        <xdr:cNvSpPr/>
      </xdr:nvSpPr>
      <xdr:spPr>
        <a:xfrm>
          <a:off x="10426700" y="1680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155041</xdr:rowOff>
    </xdr:from>
    <xdr:ext cx="534377" cy="259045"/>
    <xdr:sp macro="" textlink="">
      <xdr:nvSpPr>
        <xdr:cNvPr id="478" name="普通建設事業費 （ うち更新整備　）該当値テキスト"/>
        <xdr:cNvSpPr txBox="1"/>
      </xdr:nvSpPr>
      <xdr:spPr>
        <a:xfrm>
          <a:off x="10528300" y="1678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101298</xdr:rowOff>
    </xdr:from>
    <xdr:to>
      <xdr:col>50</xdr:col>
      <xdr:colOff>165100</xdr:colOff>
      <xdr:row>99</xdr:row>
      <xdr:rowOff>31448</xdr:rowOff>
    </xdr:to>
    <xdr:sp macro="" textlink="">
      <xdr:nvSpPr>
        <xdr:cNvPr id="479" name="楕円 478"/>
        <xdr:cNvSpPr/>
      </xdr:nvSpPr>
      <xdr:spPr>
        <a:xfrm>
          <a:off x="9588500" y="1690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99</xdr:row>
      <xdr:rowOff>22575</xdr:rowOff>
    </xdr:from>
    <xdr:ext cx="469744" cy="259045"/>
    <xdr:sp macro="" textlink="">
      <xdr:nvSpPr>
        <xdr:cNvPr id="480" name="テキスト ボックス 479"/>
        <xdr:cNvSpPr txBox="1"/>
      </xdr:nvSpPr>
      <xdr:spPr>
        <a:xfrm>
          <a:off x="9404428" y="16996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73645</xdr:rowOff>
    </xdr:from>
    <xdr:to>
      <xdr:col>46</xdr:col>
      <xdr:colOff>38100</xdr:colOff>
      <xdr:row>99</xdr:row>
      <xdr:rowOff>3795</xdr:rowOff>
    </xdr:to>
    <xdr:sp macro="" textlink="">
      <xdr:nvSpPr>
        <xdr:cNvPr id="481" name="楕円 480"/>
        <xdr:cNvSpPr/>
      </xdr:nvSpPr>
      <xdr:spPr>
        <a:xfrm>
          <a:off x="8699500" y="1687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166372</xdr:rowOff>
    </xdr:from>
    <xdr:ext cx="534377" cy="259045"/>
    <xdr:sp macro="" textlink="">
      <xdr:nvSpPr>
        <xdr:cNvPr id="482" name="テキスト ボックス 481"/>
        <xdr:cNvSpPr txBox="1"/>
      </xdr:nvSpPr>
      <xdr:spPr>
        <a:xfrm>
          <a:off x="8483111" y="1696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65765</xdr:rowOff>
    </xdr:from>
    <xdr:to>
      <xdr:col>41</xdr:col>
      <xdr:colOff>101600</xdr:colOff>
      <xdr:row>98</xdr:row>
      <xdr:rowOff>167365</xdr:rowOff>
    </xdr:to>
    <xdr:sp macro="" textlink="">
      <xdr:nvSpPr>
        <xdr:cNvPr id="483" name="楕円 482"/>
        <xdr:cNvSpPr/>
      </xdr:nvSpPr>
      <xdr:spPr>
        <a:xfrm>
          <a:off x="7810500" y="1686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158492</xdr:rowOff>
    </xdr:from>
    <xdr:ext cx="534377" cy="259045"/>
    <xdr:sp macro="" textlink="">
      <xdr:nvSpPr>
        <xdr:cNvPr id="484" name="テキスト ボックス 483"/>
        <xdr:cNvSpPr txBox="1"/>
      </xdr:nvSpPr>
      <xdr:spPr>
        <a:xfrm>
          <a:off x="7594111" y="16960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109657</xdr:rowOff>
    </xdr:from>
    <xdr:to>
      <xdr:col>36</xdr:col>
      <xdr:colOff>165100</xdr:colOff>
      <xdr:row>99</xdr:row>
      <xdr:rowOff>39807</xdr:rowOff>
    </xdr:to>
    <xdr:sp macro="" textlink="">
      <xdr:nvSpPr>
        <xdr:cNvPr id="485" name="楕円 484"/>
        <xdr:cNvSpPr/>
      </xdr:nvSpPr>
      <xdr:spPr>
        <a:xfrm>
          <a:off x="6921500" y="1691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30934</xdr:rowOff>
    </xdr:from>
    <xdr:ext cx="469744" cy="259045"/>
    <xdr:sp macro="" textlink="">
      <xdr:nvSpPr>
        <xdr:cNvPr id="486" name="テキスト ボックス 485"/>
        <xdr:cNvSpPr txBox="1"/>
      </xdr:nvSpPr>
      <xdr:spPr>
        <a:xfrm>
          <a:off x="6737428" y="170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24527</xdr:rowOff>
    </xdr:from>
    <xdr:to>
      <xdr:col>85</xdr:col>
      <xdr:colOff>127000</xdr:colOff>
      <xdr:row>39</xdr:row>
      <xdr:rowOff>31066</xdr:rowOff>
    </xdr:to>
    <xdr:cxnSp macro="">
      <xdr:nvCxnSpPr>
        <xdr:cNvPr id="515" name="直線コネクタ 514"/>
        <xdr:cNvCxnSpPr/>
      </xdr:nvCxnSpPr>
      <xdr:spPr>
        <a:xfrm flipV="1">
          <a:off x="15481300" y="6711077"/>
          <a:ext cx="8382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135812</xdr:rowOff>
    </xdr:from>
    <xdr:ext cx="469744" cy="259045"/>
    <xdr:sp macro="" textlink="">
      <xdr:nvSpPr>
        <xdr:cNvPr id="516" name="災害復旧事業費平均値テキスト"/>
        <xdr:cNvSpPr txBox="1"/>
      </xdr:nvSpPr>
      <xdr:spPr>
        <a:xfrm>
          <a:off x="16370300" y="665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31066</xdr:rowOff>
    </xdr:from>
    <xdr:to>
      <xdr:col>81</xdr:col>
      <xdr:colOff>50800</xdr:colOff>
      <xdr:row>39</xdr:row>
      <xdr:rowOff>43071</xdr:rowOff>
    </xdr:to>
    <xdr:cxnSp macro="">
      <xdr:nvCxnSpPr>
        <xdr:cNvPr id="518" name="直線コネクタ 517"/>
        <xdr:cNvCxnSpPr/>
      </xdr:nvCxnSpPr>
      <xdr:spPr>
        <a:xfrm flipV="1">
          <a:off x="14592300" y="6717616"/>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80685</xdr:rowOff>
    </xdr:from>
    <xdr:ext cx="469744" cy="259045"/>
    <xdr:sp macro="" textlink="">
      <xdr:nvSpPr>
        <xdr:cNvPr id="520" name="テキスト ボックス 519"/>
        <xdr:cNvSpPr txBox="1"/>
      </xdr:nvSpPr>
      <xdr:spPr>
        <a:xfrm>
          <a:off x="15246428" y="676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43071</xdr:rowOff>
    </xdr:from>
    <xdr:to>
      <xdr:col>76</xdr:col>
      <xdr:colOff>114300</xdr:colOff>
      <xdr:row>39</xdr:row>
      <xdr:rowOff>44450</xdr:rowOff>
    </xdr:to>
    <xdr:cxnSp macro="">
      <xdr:nvCxnSpPr>
        <xdr:cNvPr id="521" name="直線コネクタ 520"/>
        <xdr:cNvCxnSpPr/>
      </xdr:nvCxnSpPr>
      <xdr:spPr>
        <a:xfrm flipV="1">
          <a:off x="13703300" y="6729621"/>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44434</xdr:rowOff>
    </xdr:from>
    <xdr:to>
      <xdr:col>71</xdr:col>
      <xdr:colOff>177800</xdr:colOff>
      <xdr:row>39</xdr:row>
      <xdr:rowOff>44450</xdr:rowOff>
    </xdr:to>
    <xdr:cxnSp macro="">
      <xdr:nvCxnSpPr>
        <xdr:cNvPr id="524" name="直線コネクタ 523"/>
        <xdr:cNvCxnSpPr/>
      </xdr:nvCxnSpPr>
      <xdr:spPr>
        <a:xfrm>
          <a:off x="12814300" y="6730984"/>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145177</xdr:rowOff>
    </xdr:from>
    <xdr:to>
      <xdr:col>85</xdr:col>
      <xdr:colOff>177800</xdr:colOff>
      <xdr:row>39</xdr:row>
      <xdr:rowOff>75327</xdr:rowOff>
    </xdr:to>
    <xdr:sp macro="" textlink="">
      <xdr:nvSpPr>
        <xdr:cNvPr id="534" name="楕円 533"/>
        <xdr:cNvSpPr/>
      </xdr:nvSpPr>
      <xdr:spPr>
        <a:xfrm>
          <a:off x="16268700" y="66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104555</xdr:rowOff>
    </xdr:from>
    <xdr:ext cx="469744" cy="259045"/>
    <xdr:sp macro="" textlink="">
      <xdr:nvSpPr>
        <xdr:cNvPr id="535" name="災害復旧事業費該当値テキスト"/>
        <xdr:cNvSpPr txBox="1"/>
      </xdr:nvSpPr>
      <xdr:spPr>
        <a:xfrm>
          <a:off x="16370300" y="644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151716</xdr:rowOff>
    </xdr:from>
    <xdr:to>
      <xdr:col>81</xdr:col>
      <xdr:colOff>101600</xdr:colOff>
      <xdr:row>39</xdr:row>
      <xdr:rowOff>81866</xdr:rowOff>
    </xdr:to>
    <xdr:sp macro="" textlink="">
      <xdr:nvSpPr>
        <xdr:cNvPr id="536" name="楕円 535"/>
        <xdr:cNvSpPr/>
      </xdr:nvSpPr>
      <xdr:spPr>
        <a:xfrm>
          <a:off x="15430500" y="666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98393</xdr:rowOff>
    </xdr:from>
    <xdr:ext cx="469744" cy="259045"/>
    <xdr:sp macro="" textlink="">
      <xdr:nvSpPr>
        <xdr:cNvPr id="537" name="テキスト ボックス 536"/>
        <xdr:cNvSpPr txBox="1"/>
      </xdr:nvSpPr>
      <xdr:spPr>
        <a:xfrm>
          <a:off x="15246428" y="644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163721</xdr:rowOff>
    </xdr:from>
    <xdr:to>
      <xdr:col>76</xdr:col>
      <xdr:colOff>165100</xdr:colOff>
      <xdr:row>39</xdr:row>
      <xdr:rowOff>93871</xdr:rowOff>
    </xdr:to>
    <xdr:sp macro="" textlink="">
      <xdr:nvSpPr>
        <xdr:cNvPr id="538" name="楕円 537"/>
        <xdr:cNvSpPr/>
      </xdr:nvSpPr>
      <xdr:spPr>
        <a:xfrm>
          <a:off x="14541500" y="667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84998</xdr:rowOff>
    </xdr:from>
    <xdr:ext cx="378565" cy="259045"/>
    <xdr:sp macro="" textlink="">
      <xdr:nvSpPr>
        <xdr:cNvPr id="539" name="テキスト ボックス 538"/>
        <xdr:cNvSpPr txBox="1"/>
      </xdr:nvSpPr>
      <xdr:spPr>
        <a:xfrm>
          <a:off x="14403017" y="67715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165084</xdr:rowOff>
    </xdr:from>
    <xdr:to>
      <xdr:col>67</xdr:col>
      <xdr:colOff>101600</xdr:colOff>
      <xdr:row>39</xdr:row>
      <xdr:rowOff>95234</xdr:rowOff>
    </xdr:to>
    <xdr:sp macro="" textlink="">
      <xdr:nvSpPr>
        <xdr:cNvPr id="542" name="楕円 541"/>
        <xdr:cNvSpPr/>
      </xdr:nvSpPr>
      <xdr:spPr>
        <a:xfrm>
          <a:off x="12763500" y="668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86361</xdr:rowOff>
    </xdr:from>
    <xdr:ext cx="249299" cy="259045"/>
    <xdr:sp macro="" textlink="">
      <xdr:nvSpPr>
        <xdr:cNvPr id="543" name="テキスト ボックス 542"/>
        <xdr:cNvSpPr txBox="1"/>
      </xdr:nvSpPr>
      <xdr:spPr>
        <a:xfrm>
          <a:off x="12689650" y="6772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86334</xdr:rowOff>
    </xdr:from>
    <xdr:to>
      <xdr:col>85</xdr:col>
      <xdr:colOff>127000</xdr:colOff>
      <xdr:row>77</xdr:row>
      <xdr:rowOff>110883</xdr:rowOff>
    </xdr:to>
    <xdr:cxnSp macro="">
      <xdr:nvCxnSpPr>
        <xdr:cNvPr id="621" name="直線コネクタ 620"/>
        <xdr:cNvCxnSpPr/>
      </xdr:nvCxnSpPr>
      <xdr:spPr>
        <a:xfrm>
          <a:off x="15481300" y="13287984"/>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74715</xdr:rowOff>
    </xdr:from>
    <xdr:to>
      <xdr:col>81</xdr:col>
      <xdr:colOff>50800</xdr:colOff>
      <xdr:row>77</xdr:row>
      <xdr:rowOff>86334</xdr:rowOff>
    </xdr:to>
    <xdr:cxnSp macro="">
      <xdr:nvCxnSpPr>
        <xdr:cNvPr id="624" name="直線コネクタ 623"/>
        <xdr:cNvCxnSpPr/>
      </xdr:nvCxnSpPr>
      <xdr:spPr>
        <a:xfrm>
          <a:off x="14592300" y="13276365"/>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59652</xdr:rowOff>
    </xdr:from>
    <xdr:to>
      <xdr:col>76</xdr:col>
      <xdr:colOff>114300</xdr:colOff>
      <xdr:row>77</xdr:row>
      <xdr:rowOff>74715</xdr:rowOff>
    </xdr:to>
    <xdr:cxnSp macro="">
      <xdr:nvCxnSpPr>
        <xdr:cNvPr id="627" name="直線コネクタ 626"/>
        <xdr:cNvCxnSpPr/>
      </xdr:nvCxnSpPr>
      <xdr:spPr>
        <a:xfrm>
          <a:off x="13703300" y="13261302"/>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53924</xdr:rowOff>
    </xdr:from>
    <xdr:to>
      <xdr:col>71</xdr:col>
      <xdr:colOff>177800</xdr:colOff>
      <xdr:row>77</xdr:row>
      <xdr:rowOff>59652</xdr:rowOff>
    </xdr:to>
    <xdr:cxnSp macro="">
      <xdr:nvCxnSpPr>
        <xdr:cNvPr id="630" name="直線コネクタ 629"/>
        <xdr:cNvCxnSpPr/>
      </xdr:nvCxnSpPr>
      <xdr:spPr>
        <a:xfrm>
          <a:off x="12814300" y="1325557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60083</xdr:rowOff>
    </xdr:from>
    <xdr:to>
      <xdr:col>85</xdr:col>
      <xdr:colOff>177800</xdr:colOff>
      <xdr:row>77</xdr:row>
      <xdr:rowOff>161683</xdr:rowOff>
    </xdr:to>
    <xdr:sp macro="" textlink="">
      <xdr:nvSpPr>
        <xdr:cNvPr id="640" name="楕円 639"/>
        <xdr:cNvSpPr/>
      </xdr:nvSpPr>
      <xdr:spPr>
        <a:xfrm>
          <a:off x="16268700" y="132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146460</xdr:rowOff>
    </xdr:from>
    <xdr:ext cx="534377" cy="259045"/>
    <xdr:sp macro="" textlink="">
      <xdr:nvSpPr>
        <xdr:cNvPr id="641" name="公債費該当値テキスト"/>
        <xdr:cNvSpPr txBox="1"/>
      </xdr:nvSpPr>
      <xdr:spPr>
        <a:xfrm>
          <a:off x="16370300" y="13176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35534</xdr:rowOff>
    </xdr:from>
    <xdr:to>
      <xdr:col>81</xdr:col>
      <xdr:colOff>101600</xdr:colOff>
      <xdr:row>77</xdr:row>
      <xdr:rowOff>137134</xdr:rowOff>
    </xdr:to>
    <xdr:sp macro="" textlink="">
      <xdr:nvSpPr>
        <xdr:cNvPr id="642" name="楕円 641"/>
        <xdr:cNvSpPr/>
      </xdr:nvSpPr>
      <xdr:spPr>
        <a:xfrm>
          <a:off x="15430500" y="1323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128261</xdr:rowOff>
    </xdr:from>
    <xdr:ext cx="534377" cy="259045"/>
    <xdr:sp macro="" textlink="">
      <xdr:nvSpPr>
        <xdr:cNvPr id="643" name="テキスト ボックス 642"/>
        <xdr:cNvSpPr txBox="1"/>
      </xdr:nvSpPr>
      <xdr:spPr>
        <a:xfrm>
          <a:off x="15214111" y="1332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23915</xdr:rowOff>
    </xdr:from>
    <xdr:to>
      <xdr:col>76</xdr:col>
      <xdr:colOff>165100</xdr:colOff>
      <xdr:row>77</xdr:row>
      <xdr:rowOff>125515</xdr:rowOff>
    </xdr:to>
    <xdr:sp macro="" textlink="">
      <xdr:nvSpPr>
        <xdr:cNvPr id="644" name="楕円 643"/>
        <xdr:cNvSpPr/>
      </xdr:nvSpPr>
      <xdr:spPr>
        <a:xfrm>
          <a:off x="14541500" y="1322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116642</xdr:rowOff>
    </xdr:from>
    <xdr:ext cx="534377" cy="259045"/>
    <xdr:sp macro="" textlink="">
      <xdr:nvSpPr>
        <xdr:cNvPr id="645" name="テキスト ボックス 644"/>
        <xdr:cNvSpPr txBox="1"/>
      </xdr:nvSpPr>
      <xdr:spPr>
        <a:xfrm>
          <a:off x="14325111" y="1331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8852</xdr:rowOff>
    </xdr:from>
    <xdr:to>
      <xdr:col>72</xdr:col>
      <xdr:colOff>38100</xdr:colOff>
      <xdr:row>77</xdr:row>
      <xdr:rowOff>110452</xdr:rowOff>
    </xdr:to>
    <xdr:sp macro="" textlink="">
      <xdr:nvSpPr>
        <xdr:cNvPr id="646" name="楕円 645"/>
        <xdr:cNvSpPr/>
      </xdr:nvSpPr>
      <xdr:spPr>
        <a:xfrm>
          <a:off x="13652500" y="1321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101579</xdr:rowOff>
    </xdr:from>
    <xdr:ext cx="534377" cy="259045"/>
    <xdr:sp macro="" textlink="">
      <xdr:nvSpPr>
        <xdr:cNvPr id="647" name="テキスト ボックス 646"/>
        <xdr:cNvSpPr txBox="1"/>
      </xdr:nvSpPr>
      <xdr:spPr>
        <a:xfrm>
          <a:off x="13436111" y="1330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3124</xdr:rowOff>
    </xdr:from>
    <xdr:to>
      <xdr:col>67</xdr:col>
      <xdr:colOff>101600</xdr:colOff>
      <xdr:row>77</xdr:row>
      <xdr:rowOff>104724</xdr:rowOff>
    </xdr:to>
    <xdr:sp macro="" textlink="">
      <xdr:nvSpPr>
        <xdr:cNvPr id="648" name="楕円 647"/>
        <xdr:cNvSpPr/>
      </xdr:nvSpPr>
      <xdr:spPr>
        <a:xfrm>
          <a:off x="12763500" y="1320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95851</xdr:rowOff>
    </xdr:from>
    <xdr:ext cx="534377" cy="259045"/>
    <xdr:sp macro="" textlink="">
      <xdr:nvSpPr>
        <xdr:cNvPr id="649" name="テキスト ボックス 648"/>
        <xdr:cNvSpPr txBox="1"/>
      </xdr:nvSpPr>
      <xdr:spPr>
        <a:xfrm>
          <a:off x="12547111" y="1329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75730</xdr:rowOff>
    </xdr:from>
    <xdr:to>
      <xdr:col>85</xdr:col>
      <xdr:colOff>127000</xdr:colOff>
      <xdr:row>97</xdr:row>
      <xdr:rowOff>45669</xdr:rowOff>
    </xdr:to>
    <xdr:cxnSp macro="">
      <xdr:nvCxnSpPr>
        <xdr:cNvPr id="678" name="直線コネクタ 677"/>
        <xdr:cNvCxnSpPr/>
      </xdr:nvCxnSpPr>
      <xdr:spPr>
        <a:xfrm>
          <a:off x="15481300" y="16020580"/>
          <a:ext cx="838200" cy="65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157408</xdr:rowOff>
    </xdr:from>
    <xdr:ext cx="534377" cy="259045"/>
    <xdr:sp macro="" textlink="">
      <xdr:nvSpPr>
        <xdr:cNvPr id="679" name="積立金平均値テキスト"/>
        <xdr:cNvSpPr txBox="1"/>
      </xdr:nvSpPr>
      <xdr:spPr>
        <a:xfrm>
          <a:off x="16370300" y="16788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75730</xdr:rowOff>
    </xdr:from>
    <xdr:to>
      <xdr:col>81</xdr:col>
      <xdr:colOff>50800</xdr:colOff>
      <xdr:row>98</xdr:row>
      <xdr:rowOff>141109</xdr:rowOff>
    </xdr:to>
    <xdr:cxnSp macro="">
      <xdr:nvCxnSpPr>
        <xdr:cNvPr id="681" name="直線コネクタ 680"/>
        <xdr:cNvCxnSpPr/>
      </xdr:nvCxnSpPr>
      <xdr:spPr>
        <a:xfrm flipV="1">
          <a:off x="14592300" y="16020580"/>
          <a:ext cx="889000" cy="92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169969</xdr:rowOff>
    </xdr:from>
    <xdr:ext cx="534377" cy="259045"/>
    <xdr:sp macro="" textlink="">
      <xdr:nvSpPr>
        <xdr:cNvPr id="683" name="テキスト ボックス 682"/>
        <xdr:cNvSpPr txBox="1"/>
      </xdr:nvSpPr>
      <xdr:spPr>
        <a:xfrm>
          <a:off x="15214111" y="168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110858</xdr:rowOff>
    </xdr:from>
    <xdr:to>
      <xdr:col>76</xdr:col>
      <xdr:colOff>114300</xdr:colOff>
      <xdr:row>98</xdr:row>
      <xdr:rowOff>141109</xdr:rowOff>
    </xdr:to>
    <xdr:cxnSp macro="">
      <xdr:nvCxnSpPr>
        <xdr:cNvPr id="684" name="直線コネクタ 683"/>
        <xdr:cNvCxnSpPr/>
      </xdr:nvCxnSpPr>
      <xdr:spPr>
        <a:xfrm>
          <a:off x="13703300" y="16912958"/>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81699</xdr:rowOff>
    </xdr:from>
    <xdr:to>
      <xdr:col>71</xdr:col>
      <xdr:colOff>177800</xdr:colOff>
      <xdr:row>98</xdr:row>
      <xdr:rowOff>110858</xdr:rowOff>
    </xdr:to>
    <xdr:cxnSp macro="">
      <xdr:nvCxnSpPr>
        <xdr:cNvPr id="687" name="直線コネクタ 686"/>
        <xdr:cNvCxnSpPr/>
      </xdr:nvCxnSpPr>
      <xdr:spPr>
        <a:xfrm>
          <a:off x="12814300" y="16883799"/>
          <a:ext cx="889000" cy="2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166319</xdr:rowOff>
    </xdr:from>
    <xdr:to>
      <xdr:col>85</xdr:col>
      <xdr:colOff>177800</xdr:colOff>
      <xdr:row>97</xdr:row>
      <xdr:rowOff>96469</xdr:rowOff>
    </xdr:to>
    <xdr:sp macro="" textlink="">
      <xdr:nvSpPr>
        <xdr:cNvPr id="697" name="楕円 696"/>
        <xdr:cNvSpPr/>
      </xdr:nvSpPr>
      <xdr:spPr>
        <a:xfrm>
          <a:off x="16268700" y="16625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17746</xdr:rowOff>
    </xdr:from>
    <xdr:ext cx="534377" cy="259045"/>
    <xdr:sp macro="" textlink="">
      <xdr:nvSpPr>
        <xdr:cNvPr id="698" name="積立金該当値テキスト"/>
        <xdr:cNvSpPr txBox="1"/>
      </xdr:nvSpPr>
      <xdr:spPr>
        <a:xfrm>
          <a:off x="16370300" y="1647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24930</xdr:rowOff>
    </xdr:from>
    <xdr:to>
      <xdr:col>81</xdr:col>
      <xdr:colOff>101600</xdr:colOff>
      <xdr:row>93</xdr:row>
      <xdr:rowOff>126530</xdr:rowOff>
    </xdr:to>
    <xdr:sp macro="" textlink="">
      <xdr:nvSpPr>
        <xdr:cNvPr id="699" name="楕円 698"/>
        <xdr:cNvSpPr/>
      </xdr:nvSpPr>
      <xdr:spPr>
        <a:xfrm>
          <a:off x="15430500" y="159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143057</xdr:rowOff>
    </xdr:from>
    <xdr:ext cx="534377" cy="259045"/>
    <xdr:sp macro="" textlink="">
      <xdr:nvSpPr>
        <xdr:cNvPr id="700" name="テキスト ボックス 699"/>
        <xdr:cNvSpPr txBox="1"/>
      </xdr:nvSpPr>
      <xdr:spPr>
        <a:xfrm>
          <a:off x="15214111" y="1574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90309</xdr:rowOff>
    </xdr:from>
    <xdr:to>
      <xdr:col>76</xdr:col>
      <xdr:colOff>165100</xdr:colOff>
      <xdr:row>99</xdr:row>
      <xdr:rowOff>20459</xdr:rowOff>
    </xdr:to>
    <xdr:sp macro="" textlink="">
      <xdr:nvSpPr>
        <xdr:cNvPr id="701" name="楕円 700"/>
        <xdr:cNvSpPr/>
      </xdr:nvSpPr>
      <xdr:spPr>
        <a:xfrm>
          <a:off x="14541500" y="168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11586</xdr:rowOff>
    </xdr:from>
    <xdr:ext cx="469744" cy="259045"/>
    <xdr:sp macro="" textlink="">
      <xdr:nvSpPr>
        <xdr:cNvPr id="702" name="テキスト ボックス 701"/>
        <xdr:cNvSpPr txBox="1"/>
      </xdr:nvSpPr>
      <xdr:spPr>
        <a:xfrm>
          <a:off x="14357428" y="1698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60058</xdr:rowOff>
    </xdr:from>
    <xdr:to>
      <xdr:col>72</xdr:col>
      <xdr:colOff>38100</xdr:colOff>
      <xdr:row>98</xdr:row>
      <xdr:rowOff>161658</xdr:rowOff>
    </xdr:to>
    <xdr:sp macro="" textlink="">
      <xdr:nvSpPr>
        <xdr:cNvPr id="703" name="楕円 702"/>
        <xdr:cNvSpPr/>
      </xdr:nvSpPr>
      <xdr:spPr>
        <a:xfrm>
          <a:off x="13652500" y="168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152785</xdr:rowOff>
    </xdr:from>
    <xdr:ext cx="469744" cy="259045"/>
    <xdr:sp macro="" textlink="">
      <xdr:nvSpPr>
        <xdr:cNvPr id="704" name="テキスト ボックス 703"/>
        <xdr:cNvSpPr txBox="1"/>
      </xdr:nvSpPr>
      <xdr:spPr>
        <a:xfrm>
          <a:off x="13468428" y="16954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30899</xdr:rowOff>
    </xdr:from>
    <xdr:to>
      <xdr:col>67</xdr:col>
      <xdr:colOff>101600</xdr:colOff>
      <xdr:row>98</xdr:row>
      <xdr:rowOff>132499</xdr:rowOff>
    </xdr:to>
    <xdr:sp macro="" textlink="">
      <xdr:nvSpPr>
        <xdr:cNvPr id="705" name="楕円 704"/>
        <xdr:cNvSpPr/>
      </xdr:nvSpPr>
      <xdr:spPr>
        <a:xfrm>
          <a:off x="12763500" y="1683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123626</xdr:rowOff>
    </xdr:from>
    <xdr:ext cx="534377" cy="259045"/>
    <xdr:sp macro="" textlink="">
      <xdr:nvSpPr>
        <xdr:cNvPr id="706" name="テキスト ボックス 705"/>
        <xdr:cNvSpPr txBox="1"/>
      </xdr:nvSpPr>
      <xdr:spPr>
        <a:xfrm>
          <a:off x="12547111" y="1692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157702</xdr:rowOff>
    </xdr:from>
    <xdr:to>
      <xdr:col>116</xdr:col>
      <xdr:colOff>63500</xdr:colOff>
      <xdr:row>38</xdr:row>
      <xdr:rowOff>20142</xdr:rowOff>
    </xdr:to>
    <xdr:cxnSp macro="">
      <xdr:nvCxnSpPr>
        <xdr:cNvPr id="731" name="直線コネクタ 730"/>
        <xdr:cNvCxnSpPr/>
      </xdr:nvCxnSpPr>
      <xdr:spPr>
        <a:xfrm>
          <a:off x="21323300" y="6501352"/>
          <a:ext cx="838200" cy="3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157702</xdr:rowOff>
    </xdr:from>
    <xdr:to>
      <xdr:col>111</xdr:col>
      <xdr:colOff>177800</xdr:colOff>
      <xdr:row>37</xdr:row>
      <xdr:rowOff>157817</xdr:rowOff>
    </xdr:to>
    <xdr:cxnSp macro="">
      <xdr:nvCxnSpPr>
        <xdr:cNvPr id="734" name="直線コネクタ 733"/>
        <xdr:cNvCxnSpPr/>
      </xdr:nvCxnSpPr>
      <xdr:spPr>
        <a:xfrm flipV="1">
          <a:off x="20434300" y="650135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156616</xdr:rowOff>
    </xdr:from>
    <xdr:to>
      <xdr:col>107</xdr:col>
      <xdr:colOff>50800</xdr:colOff>
      <xdr:row>37</xdr:row>
      <xdr:rowOff>157817</xdr:rowOff>
    </xdr:to>
    <xdr:cxnSp macro="">
      <xdr:nvCxnSpPr>
        <xdr:cNvPr id="737" name="直線コネクタ 736"/>
        <xdr:cNvCxnSpPr/>
      </xdr:nvCxnSpPr>
      <xdr:spPr>
        <a:xfrm>
          <a:off x="19545300" y="6500266"/>
          <a:ext cx="889000" cy="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156616</xdr:rowOff>
    </xdr:from>
    <xdr:to>
      <xdr:col>102</xdr:col>
      <xdr:colOff>114300</xdr:colOff>
      <xdr:row>37</xdr:row>
      <xdr:rowOff>156673</xdr:rowOff>
    </xdr:to>
    <xdr:cxnSp macro="">
      <xdr:nvCxnSpPr>
        <xdr:cNvPr id="740" name="直線コネクタ 739"/>
        <xdr:cNvCxnSpPr/>
      </xdr:nvCxnSpPr>
      <xdr:spPr>
        <a:xfrm flipV="1">
          <a:off x="18656300" y="6500266"/>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32237</xdr:rowOff>
    </xdr:from>
    <xdr:ext cx="378565" cy="259045"/>
    <xdr:sp macro="" textlink="">
      <xdr:nvSpPr>
        <xdr:cNvPr id="744" name="テキスト ボックス 743"/>
        <xdr:cNvSpPr txBox="1"/>
      </xdr:nvSpPr>
      <xdr:spPr>
        <a:xfrm>
          <a:off x="18467017" y="6547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140792</xdr:rowOff>
    </xdr:from>
    <xdr:to>
      <xdr:col>116</xdr:col>
      <xdr:colOff>114300</xdr:colOff>
      <xdr:row>38</xdr:row>
      <xdr:rowOff>70942</xdr:rowOff>
    </xdr:to>
    <xdr:sp macro="" textlink="">
      <xdr:nvSpPr>
        <xdr:cNvPr id="750" name="楕円 749"/>
        <xdr:cNvSpPr/>
      </xdr:nvSpPr>
      <xdr:spPr>
        <a:xfrm>
          <a:off x="221107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55719</xdr:rowOff>
    </xdr:from>
    <xdr:ext cx="313932" cy="259045"/>
    <xdr:sp macro="" textlink="">
      <xdr:nvSpPr>
        <xdr:cNvPr id="751" name="投資及び出資金該当値テキスト"/>
        <xdr:cNvSpPr txBox="1"/>
      </xdr:nvSpPr>
      <xdr:spPr>
        <a:xfrm>
          <a:off x="22212300" y="6399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106902</xdr:rowOff>
    </xdr:from>
    <xdr:to>
      <xdr:col>112</xdr:col>
      <xdr:colOff>38100</xdr:colOff>
      <xdr:row>38</xdr:row>
      <xdr:rowOff>37052</xdr:rowOff>
    </xdr:to>
    <xdr:sp macro="" textlink="">
      <xdr:nvSpPr>
        <xdr:cNvPr id="752" name="楕円 751"/>
        <xdr:cNvSpPr/>
      </xdr:nvSpPr>
      <xdr:spPr>
        <a:xfrm>
          <a:off x="21272500" y="64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28179</xdr:rowOff>
    </xdr:from>
    <xdr:ext cx="378565" cy="259045"/>
    <xdr:sp macro="" textlink="">
      <xdr:nvSpPr>
        <xdr:cNvPr id="753" name="テキスト ボックス 752"/>
        <xdr:cNvSpPr txBox="1"/>
      </xdr:nvSpPr>
      <xdr:spPr>
        <a:xfrm>
          <a:off x="21134017" y="6543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107017</xdr:rowOff>
    </xdr:from>
    <xdr:to>
      <xdr:col>107</xdr:col>
      <xdr:colOff>101600</xdr:colOff>
      <xdr:row>38</xdr:row>
      <xdr:rowOff>37167</xdr:rowOff>
    </xdr:to>
    <xdr:sp macro="" textlink="">
      <xdr:nvSpPr>
        <xdr:cNvPr id="754" name="楕円 753"/>
        <xdr:cNvSpPr/>
      </xdr:nvSpPr>
      <xdr:spPr>
        <a:xfrm>
          <a:off x="20383500" y="645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28294</xdr:rowOff>
    </xdr:from>
    <xdr:ext cx="378565" cy="259045"/>
    <xdr:sp macro="" textlink="">
      <xdr:nvSpPr>
        <xdr:cNvPr id="755" name="テキスト ボックス 754"/>
        <xdr:cNvSpPr txBox="1"/>
      </xdr:nvSpPr>
      <xdr:spPr>
        <a:xfrm>
          <a:off x="20245017" y="6543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105816</xdr:rowOff>
    </xdr:from>
    <xdr:to>
      <xdr:col>102</xdr:col>
      <xdr:colOff>165100</xdr:colOff>
      <xdr:row>38</xdr:row>
      <xdr:rowOff>35967</xdr:rowOff>
    </xdr:to>
    <xdr:sp macro="" textlink="">
      <xdr:nvSpPr>
        <xdr:cNvPr id="756" name="楕円 755"/>
        <xdr:cNvSpPr/>
      </xdr:nvSpPr>
      <xdr:spPr>
        <a:xfrm>
          <a:off x="19494500" y="64494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27093</xdr:rowOff>
    </xdr:from>
    <xdr:ext cx="378565" cy="259045"/>
    <xdr:sp macro="" textlink="">
      <xdr:nvSpPr>
        <xdr:cNvPr id="757" name="テキスト ボックス 756"/>
        <xdr:cNvSpPr txBox="1"/>
      </xdr:nvSpPr>
      <xdr:spPr>
        <a:xfrm>
          <a:off x="19356017" y="65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105873</xdr:rowOff>
    </xdr:from>
    <xdr:to>
      <xdr:col>98</xdr:col>
      <xdr:colOff>38100</xdr:colOff>
      <xdr:row>38</xdr:row>
      <xdr:rowOff>36023</xdr:rowOff>
    </xdr:to>
    <xdr:sp macro="" textlink="">
      <xdr:nvSpPr>
        <xdr:cNvPr id="758" name="楕円 757"/>
        <xdr:cNvSpPr/>
      </xdr:nvSpPr>
      <xdr:spPr>
        <a:xfrm>
          <a:off x="18605500" y="644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52550</xdr:rowOff>
    </xdr:from>
    <xdr:ext cx="378565" cy="259045"/>
    <xdr:sp macro="" textlink="">
      <xdr:nvSpPr>
        <xdr:cNvPr id="759" name="テキスト ボックス 758"/>
        <xdr:cNvSpPr txBox="1"/>
      </xdr:nvSpPr>
      <xdr:spPr>
        <a:xfrm>
          <a:off x="18467017" y="622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6" name="直線コネクタ 785"/>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9" name="直線コネクタ 788"/>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2" name="直線コネクタ 791"/>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5" name="直線コネクタ 794"/>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5" name="楕円 80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249299" cy="259045"/>
    <xdr:sp macro="" textlink="">
      <xdr:nvSpPr>
        <xdr:cNvPr id="806" name="貸付金該当値テキスト"/>
        <xdr:cNvSpPr txBox="1"/>
      </xdr:nvSpPr>
      <xdr:spPr>
        <a:xfrm>
          <a:off x="22212300" y="99499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7" name="楕円 80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8" name="テキスト ボックス 807"/>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9" name="楕円 80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0" name="テキスト ボックス 809"/>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1" name="楕円 81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2" name="テキスト ボックス 811"/>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3" name="楕円 81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4" name="テキスト ボックス 813"/>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147678</xdr:rowOff>
    </xdr:from>
    <xdr:to>
      <xdr:col>116</xdr:col>
      <xdr:colOff>63500</xdr:colOff>
      <xdr:row>77</xdr:row>
      <xdr:rowOff>44489</xdr:rowOff>
    </xdr:to>
    <xdr:cxnSp macro="">
      <xdr:nvCxnSpPr>
        <xdr:cNvPr id="842" name="直線コネクタ 841"/>
        <xdr:cNvCxnSpPr/>
      </xdr:nvCxnSpPr>
      <xdr:spPr>
        <a:xfrm flipV="1">
          <a:off x="21323300" y="13177878"/>
          <a:ext cx="838200" cy="6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32876</xdr:rowOff>
    </xdr:from>
    <xdr:to>
      <xdr:col>111</xdr:col>
      <xdr:colOff>177800</xdr:colOff>
      <xdr:row>77</xdr:row>
      <xdr:rowOff>44489</xdr:rowOff>
    </xdr:to>
    <xdr:cxnSp macro="">
      <xdr:nvCxnSpPr>
        <xdr:cNvPr id="845" name="直線コネクタ 844"/>
        <xdr:cNvCxnSpPr/>
      </xdr:nvCxnSpPr>
      <xdr:spPr>
        <a:xfrm>
          <a:off x="20434300" y="13063076"/>
          <a:ext cx="889000" cy="18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32876</xdr:rowOff>
    </xdr:from>
    <xdr:to>
      <xdr:col>107</xdr:col>
      <xdr:colOff>50800</xdr:colOff>
      <xdr:row>76</xdr:row>
      <xdr:rowOff>55941</xdr:rowOff>
    </xdr:to>
    <xdr:cxnSp macro="">
      <xdr:nvCxnSpPr>
        <xdr:cNvPr id="848" name="直線コネクタ 847"/>
        <xdr:cNvCxnSpPr/>
      </xdr:nvCxnSpPr>
      <xdr:spPr>
        <a:xfrm flipV="1">
          <a:off x="19545300" y="13063076"/>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53609</xdr:rowOff>
    </xdr:from>
    <xdr:to>
      <xdr:col>102</xdr:col>
      <xdr:colOff>114300</xdr:colOff>
      <xdr:row>76</xdr:row>
      <xdr:rowOff>55941</xdr:rowOff>
    </xdr:to>
    <xdr:cxnSp macro="">
      <xdr:nvCxnSpPr>
        <xdr:cNvPr id="851" name="直線コネクタ 850"/>
        <xdr:cNvCxnSpPr/>
      </xdr:nvCxnSpPr>
      <xdr:spPr>
        <a:xfrm>
          <a:off x="18656300" y="13083809"/>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96878</xdr:rowOff>
    </xdr:from>
    <xdr:to>
      <xdr:col>116</xdr:col>
      <xdr:colOff>114300</xdr:colOff>
      <xdr:row>77</xdr:row>
      <xdr:rowOff>27028</xdr:rowOff>
    </xdr:to>
    <xdr:sp macro="" textlink="">
      <xdr:nvSpPr>
        <xdr:cNvPr id="861" name="楕円 860"/>
        <xdr:cNvSpPr/>
      </xdr:nvSpPr>
      <xdr:spPr>
        <a:xfrm>
          <a:off x="22110700" y="1312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75305</xdr:rowOff>
    </xdr:from>
    <xdr:ext cx="534377" cy="259045"/>
    <xdr:sp macro="" textlink="">
      <xdr:nvSpPr>
        <xdr:cNvPr id="862" name="繰出金該当値テキスト"/>
        <xdr:cNvSpPr txBox="1"/>
      </xdr:nvSpPr>
      <xdr:spPr>
        <a:xfrm>
          <a:off x="22212300" y="1310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165139</xdr:rowOff>
    </xdr:from>
    <xdr:to>
      <xdr:col>112</xdr:col>
      <xdr:colOff>38100</xdr:colOff>
      <xdr:row>77</xdr:row>
      <xdr:rowOff>95289</xdr:rowOff>
    </xdr:to>
    <xdr:sp macro="" textlink="">
      <xdr:nvSpPr>
        <xdr:cNvPr id="863" name="楕円 862"/>
        <xdr:cNvSpPr/>
      </xdr:nvSpPr>
      <xdr:spPr>
        <a:xfrm>
          <a:off x="21272500" y="13195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86416</xdr:rowOff>
    </xdr:from>
    <xdr:ext cx="534377" cy="259045"/>
    <xdr:sp macro="" textlink="">
      <xdr:nvSpPr>
        <xdr:cNvPr id="864" name="テキスト ボックス 863"/>
        <xdr:cNvSpPr txBox="1"/>
      </xdr:nvSpPr>
      <xdr:spPr>
        <a:xfrm>
          <a:off x="21056111" y="1328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153526</xdr:rowOff>
    </xdr:from>
    <xdr:to>
      <xdr:col>107</xdr:col>
      <xdr:colOff>101600</xdr:colOff>
      <xdr:row>76</xdr:row>
      <xdr:rowOff>83676</xdr:rowOff>
    </xdr:to>
    <xdr:sp macro="" textlink="">
      <xdr:nvSpPr>
        <xdr:cNvPr id="865" name="楕円 864"/>
        <xdr:cNvSpPr/>
      </xdr:nvSpPr>
      <xdr:spPr>
        <a:xfrm>
          <a:off x="20383500" y="1301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74803</xdr:rowOff>
    </xdr:from>
    <xdr:ext cx="534377" cy="259045"/>
    <xdr:sp macro="" textlink="">
      <xdr:nvSpPr>
        <xdr:cNvPr id="866" name="テキスト ボックス 865"/>
        <xdr:cNvSpPr txBox="1"/>
      </xdr:nvSpPr>
      <xdr:spPr>
        <a:xfrm>
          <a:off x="20167111" y="1310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5141</xdr:rowOff>
    </xdr:from>
    <xdr:to>
      <xdr:col>102</xdr:col>
      <xdr:colOff>165100</xdr:colOff>
      <xdr:row>76</xdr:row>
      <xdr:rowOff>106741</xdr:rowOff>
    </xdr:to>
    <xdr:sp macro="" textlink="">
      <xdr:nvSpPr>
        <xdr:cNvPr id="867" name="楕円 866"/>
        <xdr:cNvSpPr/>
      </xdr:nvSpPr>
      <xdr:spPr>
        <a:xfrm>
          <a:off x="19494500" y="1303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97868</xdr:rowOff>
    </xdr:from>
    <xdr:ext cx="534377" cy="259045"/>
    <xdr:sp macro="" textlink="">
      <xdr:nvSpPr>
        <xdr:cNvPr id="868" name="テキスト ボックス 867"/>
        <xdr:cNvSpPr txBox="1"/>
      </xdr:nvSpPr>
      <xdr:spPr>
        <a:xfrm>
          <a:off x="19278111" y="1312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2809</xdr:rowOff>
    </xdr:from>
    <xdr:to>
      <xdr:col>98</xdr:col>
      <xdr:colOff>38100</xdr:colOff>
      <xdr:row>76</xdr:row>
      <xdr:rowOff>104409</xdr:rowOff>
    </xdr:to>
    <xdr:sp macro="" textlink="">
      <xdr:nvSpPr>
        <xdr:cNvPr id="869" name="楕円 868"/>
        <xdr:cNvSpPr/>
      </xdr:nvSpPr>
      <xdr:spPr>
        <a:xfrm>
          <a:off x="18605500" y="130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95536</xdr:rowOff>
    </xdr:from>
    <xdr:ext cx="534377" cy="259045"/>
    <xdr:sp macro="" textlink="">
      <xdr:nvSpPr>
        <xdr:cNvPr id="870" name="テキスト ボックス 869"/>
        <xdr:cNvSpPr txBox="1"/>
      </xdr:nvSpPr>
      <xdr:spPr>
        <a:xfrm>
          <a:off x="18389111" y="1312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歳出決算総額は、住民一人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331,193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主な構成項目である扶助費は、住民一人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69,275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なっており、類似団体内平均値を下回ってはいるものの、介護訓練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給付費の増加や障がい児通所給付費などの増により、今後増加していくことが予測される。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人件費は、住民一人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57,886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なっており、これまで行財政改革に伴う人件費の抑制策として、新規採用者数を退職者数の概ね１</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２以下とすることによる職員数の削減など、着実に効果を出しているが、</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令和２年度から会計年度任用職員制度の導入により、一定期間の増加は避けられないものと考える。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また、ふるさと寄附金の大幅な減少により、積立金が住民一人当たり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26,904</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円、物件費が住民一人当たり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50,835</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円、補助費が住民一人当たり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33,596</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円となっており、前年度と比較すると、それぞれ積立金が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65.7</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％、物件費が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14.9</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71.5</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普通建設事業費については、小学校トイレ</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改修（洋式化）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や、中央保育所改修等の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大規模工事により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26,571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今後も公共施設等総合管理計画に基づき、施設等の長期的な更新・統廃合・長寿命化などを計画的に行う。</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大阪府熊取町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43,671
43,365
17.24
14,805,547
14,463,519
52,742
8,483,934
8,843,414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3193</xdr:rowOff>
    </xdr:from>
    <xdr:to>
      <xdr:col>24</xdr:col>
      <xdr:colOff>63500</xdr:colOff>
      <xdr:row>38</xdr:row>
      <xdr:rowOff>14949</xdr:rowOff>
    </xdr:to>
    <xdr:cxnSp macro="">
      <xdr:nvCxnSpPr>
        <xdr:cNvPr id="63" name="直線コネクタ 62"/>
        <xdr:cNvCxnSpPr/>
      </xdr:nvCxnSpPr>
      <xdr:spPr>
        <a:xfrm flipV="1">
          <a:off x="3797300" y="6518293"/>
          <a:ext cx="8382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10704</xdr:rowOff>
    </xdr:from>
    <xdr:to>
      <xdr:col>19</xdr:col>
      <xdr:colOff>177800</xdr:colOff>
      <xdr:row>38</xdr:row>
      <xdr:rowOff>14949</xdr:rowOff>
    </xdr:to>
    <xdr:cxnSp macro="">
      <xdr:nvCxnSpPr>
        <xdr:cNvPr id="66" name="直線コネクタ 65"/>
        <xdr:cNvCxnSpPr/>
      </xdr:nvCxnSpPr>
      <xdr:spPr>
        <a:xfrm>
          <a:off x="2908300" y="6525804"/>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163213</xdr:rowOff>
    </xdr:from>
    <xdr:to>
      <xdr:col>15</xdr:col>
      <xdr:colOff>50800</xdr:colOff>
      <xdr:row>38</xdr:row>
      <xdr:rowOff>10704</xdr:rowOff>
    </xdr:to>
    <xdr:cxnSp macro="">
      <xdr:nvCxnSpPr>
        <xdr:cNvPr id="69" name="直線コネクタ 68"/>
        <xdr:cNvCxnSpPr/>
      </xdr:nvCxnSpPr>
      <xdr:spPr>
        <a:xfrm>
          <a:off x="2019300" y="6506863"/>
          <a:ext cx="889000" cy="18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117820</xdr:rowOff>
    </xdr:from>
    <xdr:to>
      <xdr:col>10</xdr:col>
      <xdr:colOff>114300</xdr:colOff>
      <xdr:row>37</xdr:row>
      <xdr:rowOff>163213</xdr:rowOff>
    </xdr:to>
    <xdr:cxnSp macro="">
      <xdr:nvCxnSpPr>
        <xdr:cNvPr id="72" name="直線コネクタ 71"/>
        <xdr:cNvCxnSpPr/>
      </xdr:nvCxnSpPr>
      <xdr:spPr>
        <a:xfrm>
          <a:off x="1130300" y="6461470"/>
          <a:ext cx="889000" cy="45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123843</xdr:rowOff>
    </xdr:from>
    <xdr:to>
      <xdr:col>24</xdr:col>
      <xdr:colOff>114300</xdr:colOff>
      <xdr:row>38</xdr:row>
      <xdr:rowOff>53994</xdr:rowOff>
    </xdr:to>
    <xdr:sp macro="" textlink="">
      <xdr:nvSpPr>
        <xdr:cNvPr id="82" name="楕円 81"/>
        <xdr:cNvSpPr/>
      </xdr:nvSpPr>
      <xdr:spPr>
        <a:xfrm>
          <a:off x="4584700" y="64674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102270</xdr:rowOff>
    </xdr:from>
    <xdr:ext cx="469744" cy="259045"/>
    <xdr:sp macro="" textlink="">
      <xdr:nvSpPr>
        <xdr:cNvPr id="83" name="議会費該当値テキスト"/>
        <xdr:cNvSpPr txBox="1"/>
      </xdr:nvSpPr>
      <xdr:spPr>
        <a:xfrm>
          <a:off x="4686300" y="64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135600</xdr:rowOff>
    </xdr:from>
    <xdr:to>
      <xdr:col>20</xdr:col>
      <xdr:colOff>38100</xdr:colOff>
      <xdr:row>38</xdr:row>
      <xdr:rowOff>65749</xdr:rowOff>
    </xdr:to>
    <xdr:sp macro="" textlink="">
      <xdr:nvSpPr>
        <xdr:cNvPr id="84" name="楕円 83"/>
        <xdr:cNvSpPr/>
      </xdr:nvSpPr>
      <xdr:spPr>
        <a:xfrm>
          <a:off x="3746500" y="64792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56876</xdr:rowOff>
    </xdr:from>
    <xdr:ext cx="469744" cy="259045"/>
    <xdr:sp macro="" textlink="">
      <xdr:nvSpPr>
        <xdr:cNvPr id="85" name="テキスト ボックス 84"/>
        <xdr:cNvSpPr txBox="1"/>
      </xdr:nvSpPr>
      <xdr:spPr>
        <a:xfrm>
          <a:off x="3562428" y="657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131354</xdr:rowOff>
    </xdr:from>
    <xdr:to>
      <xdr:col>15</xdr:col>
      <xdr:colOff>101600</xdr:colOff>
      <xdr:row>38</xdr:row>
      <xdr:rowOff>61505</xdr:rowOff>
    </xdr:to>
    <xdr:sp macro="" textlink="">
      <xdr:nvSpPr>
        <xdr:cNvPr id="86" name="楕円 85"/>
        <xdr:cNvSpPr/>
      </xdr:nvSpPr>
      <xdr:spPr>
        <a:xfrm>
          <a:off x="2857500" y="64750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52631</xdr:rowOff>
    </xdr:from>
    <xdr:ext cx="469744" cy="259045"/>
    <xdr:sp macro="" textlink="">
      <xdr:nvSpPr>
        <xdr:cNvPr id="87" name="テキスト ボックス 86"/>
        <xdr:cNvSpPr txBox="1"/>
      </xdr:nvSpPr>
      <xdr:spPr>
        <a:xfrm>
          <a:off x="2673428" y="65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112413</xdr:rowOff>
    </xdr:from>
    <xdr:to>
      <xdr:col>10</xdr:col>
      <xdr:colOff>165100</xdr:colOff>
      <xdr:row>38</xdr:row>
      <xdr:rowOff>42563</xdr:rowOff>
    </xdr:to>
    <xdr:sp macro="" textlink="">
      <xdr:nvSpPr>
        <xdr:cNvPr id="88" name="楕円 87"/>
        <xdr:cNvSpPr/>
      </xdr:nvSpPr>
      <xdr:spPr>
        <a:xfrm>
          <a:off x="1968500" y="645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33690</xdr:rowOff>
    </xdr:from>
    <xdr:ext cx="469744" cy="259045"/>
    <xdr:sp macro="" textlink="">
      <xdr:nvSpPr>
        <xdr:cNvPr id="89" name="テキスト ボックス 88"/>
        <xdr:cNvSpPr txBox="1"/>
      </xdr:nvSpPr>
      <xdr:spPr>
        <a:xfrm>
          <a:off x="1784428" y="654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67020</xdr:rowOff>
    </xdr:from>
    <xdr:to>
      <xdr:col>6</xdr:col>
      <xdr:colOff>38100</xdr:colOff>
      <xdr:row>37</xdr:row>
      <xdr:rowOff>168619</xdr:rowOff>
    </xdr:to>
    <xdr:sp macro="" textlink="">
      <xdr:nvSpPr>
        <xdr:cNvPr id="90" name="楕円 89"/>
        <xdr:cNvSpPr/>
      </xdr:nvSpPr>
      <xdr:spPr>
        <a:xfrm>
          <a:off x="1079500" y="64106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159747</xdr:rowOff>
    </xdr:from>
    <xdr:ext cx="469744" cy="259045"/>
    <xdr:sp macro="" textlink="">
      <xdr:nvSpPr>
        <xdr:cNvPr id="91" name="テキスト ボックス 90"/>
        <xdr:cNvSpPr txBox="1"/>
      </xdr:nvSpPr>
      <xdr:spPr>
        <a:xfrm>
          <a:off x="895428" y="650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105387</xdr:rowOff>
    </xdr:from>
    <xdr:to>
      <xdr:col>24</xdr:col>
      <xdr:colOff>62865</xdr:colOff>
      <xdr:row>57</xdr:row>
      <xdr:rowOff>159763</xdr:rowOff>
    </xdr:to>
    <xdr:cxnSp macro="">
      <xdr:nvCxnSpPr>
        <xdr:cNvPr id="115" name="直線コネクタ 114"/>
        <xdr:cNvCxnSpPr/>
      </xdr:nvCxnSpPr>
      <xdr:spPr>
        <a:xfrm flipV="1">
          <a:off x="4633595" y="8849337"/>
          <a:ext cx="1270" cy="1083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163590</xdr:rowOff>
    </xdr:from>
    <xdr:ext cx="534377" cy="259045"/>
    <xdr:sp macro="" textlink="">
      <xdr:nvSpPr>
        <xdr:cNvPr id="116" name="総務費最小値テキスト"/>
        <xdr:cNvSpPr txBox="1"/>
      </xdr:nvSpPr>
      <xdr:spPr>
        <a:xfrm>
          <a:off x="4686300" y="993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159763</xdr:rowOff>
    </xdr:from>
    <xdr:to>
      <xdr:col>24</xdr:col>
      <xdr:colOff>152400</xdr:colOff>
      <xdr:row>57</xdr:row>
      <xdr:rowOff>159763</xdr:rowOff>
    </xdr:to>
    <xdr:cxnSp macro="">
      <xdr:nvCxnSpPr>
        <xdr:cNvPr id="117" name="直線コネクタ 116"/>
        <xdr:cNvCxnSpPr/>
      </xdr:nvCxnSpPr>
      <xdr:spPr>
        <a:xfrm>
          <a:off x="4546600" y="993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52064</xdr:rowOff>
    </xdr:from>
    <xdr:ext cx="599010" cy="259045"/>
    <xdr:sp macro="" textlink="">
      <xdr:nvSpPr>
        <xdr:cNvPr id="118" name="総務費最大値テキスト"/>
        <xdr:cNvSpPr txBox="1"/>
      </xdr:nvSpPr>
      <xdr:spPr>
        <a:xfrm>
          <a:off x="4686300" y="862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105387</xdr:rowOff>
    </xdr:from>
    <xdr:to>
      <xdr:col>24</xdr:col>
      <xdr:colOff>152400</xdr:colOff>
      <xdr:row>51</xdr:row>
      <xdr:rowOff>105387</xdr:rowOff>
    </xdr:to>
    <xdr:cxnSp macro="">
      <xdr:nvCxnSpPr>
        <xdr:cNvPr id="119" name="直線コネクタ 118"/>
        <xdr:cNvCxnSpPr/>
      </xdr:nvCxnSpPr>
      <xdr:spPr>
        <a:xfrm>
          <a:off x="4546600" y="884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19822</xdr:rowOff>
    </xdr:from>
    <xdr:to>
      <xdr:col>24</xdr:col>
      <xdr:colOff>63500</xdr:colOff>
      <xdr:row>57</xdr:row>
      <xdr:rowOff>111758</xdr:rowOff>
    </xdr:to>
    <xdr:cxnSp macro="">
      <xdr:nvCxnSpPr>
        <xdr:cNvPr id="120" name="直線コネクタ 119"/>
        <xdr:cNvCxnSpPr/>
      </xdr:nvCxnSpPr>
      <xdr:spPr>
        <a:xfrm>
          <a:off x="3797300" y="8592322"/>
          <a:ext cx="838200" cy="129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118795</xdr:rowOff>
    </xdr:from>
    <xdr:ext cx="534377" cy="259045"/>
    <xdr:sp macro="" textlink="">
      <xdr:nvSpPr>
        <xdr:cNvPr id="121" name="総務費平均値テキスト"/>
        <xdr:cNvSpPr txBox="1"/>
      </xdr:nvSpPr>
      <xdr:spPr>
        <a:xfrm>
          <a:off x="4686300" y="9548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95918</xdr:rowOff>
    </xdr:from>
    <xdr:to>
      <xdr:col>24</xdr:col>
      <xdr:colOff>114300</xdr:colOff>
      <xdr:row>57</xdr:row>
      <xdr:rowOff>26068</xdr:rowOff>
    </xdr:to>
    <xdr:sp macro="" textlink="">
      <xdr:nvSpPr>
        <xdr:cNvPr id="122" name="フローチャート: 判断 121"/>
        <xdr:cNvSpPr/>
      </xdr:nvSpPr>
      <xdr:spPr>
        <a:xfrm>
          <a:off x="4584700" y="9697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19822</xdr:rowOff>
    </xdr:from>
    <xdr:to>
      <xdr:col>19</xdr:col>
      <xdr:colOff>177800</xdr:colOff>
      <xdr:row>57</xdr:row>
      <xdr:rowOff>82169</xdr:rowOff>
    </xdr:to>
    <xdr:cxnSp macro="">
      <xdr:nvCxnSpPr>
        <xdr:cNvPr id="123" name="直線コネクタ 122"/>
        <xdr:cNvCxnSpPr/>
      </xdr:nvCxnSpPr>
      <xdr:spPr>
        <a:xfrm flipV="1">
          <a:off x="2908300" y="8592322"/>
          <a:ext cx="889000" cy="12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11252</xdr:rowOff>
    </xdr:from>
    <xdr:to>
      <xdr:col>20</xdr:col>
      <xdr:colOff>38100</xdr:colOff>
      <xdr:row>56</xdr:row>
      <xdr:rowOff>112852</xdr:rowOff>
    </xdr:to>
    <xdr:sp macro="" textlink="">
      <xdr:nvSpPr>
        <xdr:cNvPr id="124" name="フローチャート: 判断 123"/>
        <xdr:cNvSpPr/>
      </xdr:nvSpPr>
      <xdr:spPr>
        <a:xfrm>
          <a:off x="3746500" y="961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103979</xdr:rowOff>
    </xdr:from>
    <xdr:ext cx="534377" cy="259045"/>
    <xdr:sp macro="" textlink="">
      <xdr:nvSpPr>
        <xdr:cNvPr id="125" name="テキスト ボックス 124"/>
        <xdr:cNvSpPr txBox="1"/>
      </xdr:nvSpPr>
      <xdr:spPr>
        <a:xfrm>
          <a:off x="3530111" y="970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55697</xdr:rowOff>
    </xdr:from>
    <xdr:to>
      <xdr:col>15</xdr:col>
      <xdr:colOff>50800</xdr:colOff>
      <xdr:row>57</xdr:row>
      <xdr:rowOff>82169</xdr:rowOff>
    </xdr:to>
    <xdr:cxnSp macro="">
      <xdr:nvCxnSpPr>
        <xdr:cNvPr id="126" name="直線コネクタ 125"/>
        <xdr:cNvCxnSpPr/>
      </xdr:nvCxnSpPr>
      <xdr:spPr>
        <a:xfrm>
          <a:off x="2019300" y="9828347"/>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72448</xdr:rowOff>
    </xdr:from>
    <xdr:to>
      <xdr:col>15</xdr:col>
      <xdr:colOff>101600</xdr:colOff>
      <xdr:row>57</xdr:row>
      <xdr:rowOff>2598</xdr:rowOff>
    </xdr:to>
    <xdr:sp macro="" textlink="">
      <xdr:nvSpPr>
        <xdr:cNvPr id="127" name="フローチャート: 判断 126"/>
        <xdr:cNvSpPr/>
      </xdr:nvSpPr>
      <xdr:spPr>
        <a:xfrm>
          <a:off x="2857500" y="96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19125</xdr:rowOff>
    </xdr:from>
    <xdr:ext cx="534377" cy="259045"/>
    <xdr:sp macro="" textlink="">
      <xdr:nvSpPr>
        <xdr:cNvPr id="128" name="テキスト ボックス 127"/>
        <xdr:cNvSpPr txBox="1"/>
      </xdr:nvSpPr>
      <xdr:spPr>
        <a:xfrm>
          <a:off x="2641111" y="944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54958</xdr:rowOff>
    </xdr:from>
    <xdr:to>
      <xdr:col>10</xdr:col>
      <xdr:colOff>114300</xdr:colOff>
      <xdr:row>57</xdr:row>
      <xdr:rowOff>55697</xdr:rowOff>
    </xdr:to>
    <xdr:cxnSp macro="">
      <xdr:nvCxnSpPr>
        <xdr:cNvPr id="129" name="直線コネクタ 128"/>
        <xdr:cNvCxnSpPr/>
      </xdr:nvCxnSpPr>
      <xdr:spPr>
        <a:xfrm>
          <a:off x="1130300" y="9827608"/>
          <a:ext cx="889000" cy="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97777</xdr:rowOff>
    </xdr:from>
    <xdr:to>
      <xdr:col>10</xdr:col>
      <xdr:colOff>165100</xdr:colOff>
      <xdr:row>57</xdr:row>
      <xdr:rowOff>27927</xdr:rowOff>
    </xdr:to>
    <xdr:sp macro="" textlink="">
      <xdr:nvSpPr>
        <xdr:cNvPr id="130" name="フローチャート: 判断 129"/>
        <xdr:cNvSpPr/>
      </xdr:nvSpPr>
      <xdr:spPr>
        <a:xfrm>
          <a:off x="19685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44454</xdr:rowOff>
    </xdr:from>
    <xdr:ext cx="534377" cy="259045"/>
    <xdr:sp macro="" textlink="">
      <xdr:nvSpPr>
        <xdr:cNvPr id="131" name="テキスト ボックス 130"/>
        <xdr:cNvSpPr txBox="1"/>
      </xdr:nvSpPr>
      <xdr:spPr>
        <a:xfrm>
          <a:off x="1752111" y="947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99271</xdr:rowOff>
    </xdr:from>
    <xdr:to>
      <xdr:col>6</xdr:col>
      <xdr:colOff>38100</xdr:colOff>
      <xdr:row>57</xdr:row>
      <xdr:rowOff>29421</xdr:rowOff>
    </xdr:to>
    <xdr:sp macro="" textlink="">
      <xdr:nvSpPr>
        <xdr:cNvPr id="132" name="フローチャート: 判断 131"/>
        <xdr:cNvSpPr/>
      </xdr:nvSpPr>
      <xdr:spPr>
        <a:xfrm>
          <a:off x="1079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45948</xdr:rowOff>
    </xdr:from>
    <xdr:ext cx="534377" cy="259045"/>
    <xdr:sp macro="" textlink="">
      <xdr:nvSpPr>
        <xdr:cNvPr id="133" name="テキスト ボックス 132"/>
        <xdr:cNvSpPr txBox="1"/>
      </xdr:nvSpPr>
      <xdr:spPr>
        <a:xfrm>
          <a:off x="863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60958</xdr:rowOff>
    </xdr:from>
    <xdr:to>
      <xdr:col>24</xdr:col>
      <xdr:colOff>114300</xdr:colOff>
      <xdr:row>57</xdr:row>
      <xdr:rowOff>162558</xdr:rowOff>
    </xdr:to>
    <xdr:sp macro="" textlink="">
      <xdr:nvSpPr>
        <xdr:cNvPr id="139" name="楕円 138"/>
        <xdr:cNvSpPr/>
      </xdr:nvSpPr>
      <xdr:spPr>
        <a:xfrm>
          <a:off x="4584700" y="98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147335</xdr:rowOff>
    </xdr:from>
    <xdr:ext cx="534377" cy="259045"/>
    <xdr:sp macro="" textlink="">
      <xdr:nvSpPr>
        <xdr:cNvPr id="140" name="総務費該当値テキスト"/>
        <xdr:cNvSpPr txBox="1"/>
      </xdr:nvSpPr>
      <xdr:spPr>
        <a:xfrm>
          <a:off x="4686300" y="9748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140472</xdr:rowOff>
    </xdr:from>
    <xdr:to>
      <xdr:col>20</xdr:col>
      <xdr:colOff>38100</xdr:colOff>
      <xdr:row>50</xdr:row>
      <xdr:rowOff>70622</xdr:rowOff>
    </xdr:to>
    <xdr:sp macro="" textlink="">
      <xdr:nvSpPr>
        <xdr:cNvPr id="141" name="楕円 140"/>
        <xdr:cNvSpPr/>
      </xdr:nvSpPr>
      <xdr:spPr>
        <a:xfrm>
          <a:off x="3746500" y="854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87149</xdr:rowOff>
    </xdr:from>
    <xdr:ext cx="599010" cy="259045"/>
    <xdr:sp macro="" textlink="">
      <xdr:nvSpPr>
        <xdr:cNvPr id="142" name="テキスト ボックス 141"/>
        <xdr:cNvSpPr txBox="1"/>
      </xdr:nvSpPr>
      <xdr:spPr>
        <a:xfrm>
          <a:off x="3497795" y="83167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31369</xdr:rowOff>
    </xdr:from>
    <xdr:to>
      <xdr:col>15</xdr:col>
      <xdr:colOff>101600</xdr:colOff>
      <xdr:row>57</xdr:row>
      <xdr:rowOff>132969</xdr:rowOff>
    </xdr:to>
    <xdr:sp macro="" textlink="">
      <xdr:nvSpPr>
        <xdr:cNvPr id="143" name="楕円 142"/>
        <xdr:cNvSpPr/>
      </xdr:nvSpPr>
      <xdr:spPr>
        <a:xfrm>
          <a:off x="2857500" y="980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124096</xdr:rowOff>
    </xdr:from>
    <xdr:ext cx="534377" cy="259045"/>
    <xdr:sp macro="" textlink="">
      <xdr:nvSpPr>
        <xdr:cNvPr id="144" name="テキスト ボックス 143"/>
        <xdr:cNvSpPr txBox="1"/>
      </xdr:nvSpPr>
      <xdr:spPr>
        <a:xfrm>
          <a:off x="2641111" y="989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4897</xdr:rowOff>
    </xdr:from>
    <xdr:to>
      <xdr:col>10</xdr:col>
      <xdr:colOff>165100</xdr:colOff>
      <xdr:row>57</xdr:row>
      <xdr:rowOff>106497</xdr:rowOff>
    </xdr:to>
    <xdr:sp macro="" textlink="">
      <xdr:nvSpPr>
        <xdr:cNvPr id="145" name="楕円 144"/>
        <xdr:cNvSpPr/>
      </xdr:nvSpPr>
      <xdr:spPr>
        <a:xfrm>
          <a:off x="1968500" y="977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97624</xdr:rowOff>
    </xdr:from>
    <xdr:ext cx="534377" cy="259045"/>
    <xdr:sp macro="" textlink="">
      <xdr:nvSpPr>
        <xdr:cNvPr id="146" name="テキスト ボックス 145"/>
        <xdr:cNvSpPr txBox="1"/>
      </xdr:nvSpPr>
      <xdr:spPr>
        <a:xfrm>
          <a:off x="1752111" y="987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4158</xdr:rowOff>
    </xdr:from>
    <xdr:to>
      <xdr:col>6</xdr:col>
      <xdr:colOff>38100</xdr:colOff>
      <xdr:row>57</xdr:row>
      <xdr:rowOff>105758</xdr:rowOff>
    </xdr:to>
    <xdr:sp macro="" textlink="">
      <xdr:nvSpPr>
        <xdr:cNvPr id="147" name="楕円 146"/>
        <xdr:cNvSpPr/>
      </xdr:nvSpPr>
      <xdr:spPr>
        <a:xfrm>
          <a:off x="1079500" y="977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96885</xdr:rowOff>
    </xdr:from>
    <xdr:ext cx="534377" cy="259045"/>
    <xdr:sp macro="" textlink="">
      <xdr:nvSpPr>
        <xdr:cNvPr id="148" name="テキスト ボックス 147"/>
        <xdr:cNvSpPr txBox="1"/>
      </xdr:nvSpPr>
      <xdr:spPr>
        <a:xfrm>
          <a:off x="863111" y="986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3" name="直線コネクタ 172"/>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4"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5" name="直線コネクタ 174"/>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6"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77" name="直線コネクタ 176"/>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65315</xdr:rowOff>
    </xdr:from>
    <xdr:to>
      <xdr:col>24</xdr:col>
      <xdr:colOff>63500</xdr:colOff>
      <xdr:row>77</xdr:row>
      <xdr:rowOff>52146</xdr:rowOff>
    </xdr:to>
    <xdr:cxnSp macro="">
      <xdr:nvCxnSpPr>
        <xdr:cNvPr id="178" name="直線コネクタ 177"/>
        <xdr:cNvCxnSpPr/>
      </xdr:nvCxnSpPr>
      <xdr:spPr>
        <a:xfrm flipV="1">
          <a:off x="3797300" y="13095515"/>
          <a:ext cx="838200" cy="15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79"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0" name="フローチャート: 判断 179"/>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52146</xdr:rowOff>
    </xdr:from>
    <xdr:to>
      <xdr:col>19</xdr:col>
      <xdr:colOff>177800</xdr:colOff>
      <xdr:row>77</xdr:row>
      <xdr:rowOff>66866</xdr:rowOff>
    </xdr:to>
    <xdr:cxnSp macro="">
      <xdr:nvCxnSpPr>
        <xdr:cNvPr id="181" name="直線コネクタ 180"/>
        <xdr:cNvCxnSpPr/>
      </xdr:nvCxnSpPr>
      <xdr:spPr>
        <a:xfrm flipV="1">
          <a:off x="2908300" y="13253796"/>
          <a:ext cx="889000" cy="1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2" name="フローチャート: 判断 181"/>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3" name="テキスト ボックス 182"/>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66866</xdr:rowOff>
    </xdr:from>
    <xdr:to>
      <xdr:col>15</xdr:col>
      <xdr:colOff>50800</xdr:colOff>
      <xdr:row>77</xdr:row>
      <xdr:rowOff>76288</xdr:rowOff>
    </xdr:to>
    <xdr:cxnSp macro="">
      <xdr:nvCxnSpPr>
        <xdr:cNvPr id="184" name="直線コネクタ 183"/>
        <xdr:cNvCxnSpPr/>
      </xdr:nvCxnSpPr>
      <xdr:spPr>
        <a:xfrm flipV="1">
          <a:off x="2019300" y="13268516"/>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5" name="フローチャート: 判断 184"/>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6" name="テキスト ボックス 185"/>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76288</xdr:rowOff>
    </xdr:from>
    <xdr:to>
      <xdr:col>10</xdr:col>
      <xdr:colOff>114300</xdr:colOff>
      <xdr:row>77</xdr:row>
      <xdr:rowOff>142176</xdr:rowOff>
    </xdr:to>
    <xdr:cxnSp macro="">
      <xdr:nvCxnSpPr>
        <xdr:cNvPr id="187" name="直線コネクタ 186"/>
        <xdr:cNvCxnSpPr/>
      </xdr:nvCxnSpPr>
      <xdr:spPr>
        <a:xfrm flipV="1">
          <a:off x="1130300" y="13277938"/>
          <a:ext cx="889000" cy="6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88" name="フローチャート: 判断 187"/>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89" name="テキスト ボックス 188"/>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0" name="フローチャート: 判断 189"/>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1" name="テキスト ボックス 190"/>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14515</xdr:rowOff>
    </xdr:from>
    <xdr:to>
      <xdr:col>24</xdr:col>
      <xdr:colOff>114300</xdr:colOff>
      <xdr:row>76</xdr:row>
      <xdr:rowOff>116115</xdr:rowOff>
    </xdr:to>
    <xdr:sp macro="" textlink="">
      <xdr:nvSpPr>
        <xdr:cNvPr id="197" name="楕円 196"/>
        <xdr:cNvSpPr/>
      </xdr:nvSpPr>
      <xdr:spPr>
        <a:xfrm>
          <a:off x="4584700" y="1304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164392</xdr:rowOff>
    </xdr:from>
    <xdr:ext cx="599010" cy="259045"/>
    <xdr:sp macro="" textlink="">
      <xdr:nvSpPr>
        <xdr:cNvPr id="198" name="民生費該当値テキスト"/>
        <xdr:cNvSpPr txBox="1"/>
      </xdr:nvSpPr>
      <xdr:spPr>
        <a:xfrm>
          <a:off x="4686300" y="1302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1346</xdr:rowOff>
    </xdr:from>
    <xdr:to>
      <xdr:col>20</xdr:col>
      <xdr:colOff>38100</xdr:colOff>
      <xdr:row>77</xdr:row>
      <xdr:rowOff>102946</xdr:rowOff>
    </xdr:to>
    <xdr:sp macro="" textlink="">
      <xdr:nvSpPr>
        <xdr:cNvPr id="199" name="楕円 198"/>
        <xdr:cNvSpPr/>
      </xdr:nvSpPr>
      <xdr:spPr>
        <a:xfrm>
          <a:off x="3746500" y="132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94073</xdr:rowOff>
    </xdr:from>
    <xdr:ext cx="599010" cy="259045"/>
    <xdr:sp macro="" textlink="">
      <xdr:nvSpPr>
        <xdr:cNvPr id="200" name="テキスト ボックス 199"/>
        <xdr:cNvSpPr txBox="1"/>
      </xdr:nvSpPr>
      <xdr:spPr>
        <a:xfrm>
          <a:off x="3497795" y="1329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16066</xdr:rowOff>
    </xdr:from>
    <xdr:to>
      <xdr:col>15</xdr:col>
      <xdr:colOff>101600</xdr:colOff>
      <xdr:row>77</xdr:row>
      <xdr:rowOff>117666</xdr:rowOff>
    </xdr:to>
    <xdr:sp macro="" textlink="">
      <xdr:nvSpPr>
        <xdr:cNvPr id="201" name="楕円 200"/>
        <xdr:cNvSpPr/>
      </xdr:nvSpPr>
      <xdr:spPr>
        <a:xfrm>
          <a:off x="2857500" y="1321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108793</xdr:rowOff>
    </xdr:from>
    <xdr:ext cx="599010" cy="259045"/>
    <xdr:sp macro="" textlink="">
      <xdr:nvSpPr>
        <xdr:cNvPr id="202" name="テキスト ボックス 201"/>
        <xdr:cNvSpPr txBox="1"/>
      </xdr:nvSpPr>
      <xdr:spPr>
        <a:xfrm>
          <a:off x="2608795" y="1331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25488</xdr:rowOff>
    </xdr:from>
    <xdr:to>
      <xdr:col>10</xdr:col>
      <xdr:colOff>165100</xdr:colOff>
      <xdr:row>77</xdr:row>
      <xdr:rowOff>127088</xdr:rowOff>
    </xdr:to>
    <xdr:sp macro="" textlink="">
      <xdr:nvSpPr>
        <xdr:cNvPr id="203" name="楕円 202"/>
        <xdr:cNvSpPr/>
      </xdr:nvSpPr>
      <xdr:spPr>
        <a:xfrm>
          <a:off x="1968500" y="1322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118215</xdr:rowOff>
    </xdr:from>
    <xdr:ext cx="599010" cy="259045"/>
    <xdr:sp macro="" textlink="">
      <xdr:nvSpPr>
        <xdr:cNvPr id="204" name="テキスト ボックス 203"/>
        <xdr:cNvSpPr txBox="1"/>
      </xdr:nvSpPr>
      <xdr:spPr>
        <a:xfrm>
          <a:off x="1719795" y="1331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91376</xdr:rowOff>
    </xdr:from>
    <xdr:to>
      <xdr:col>6</xdr:col>
      <xdr:colOff>38100</xdr:colOff>
      <xdr:row>78</xdr:row>
      <xdr:rowOff>21526</xdr:rowOff>
    </xdr:to>
    <xdr:sp macro="" textlink="">
      <xdr:nvSpPr>
        <xdr:cNvPr id="205" name="楕円 204"/>
        <xdr:cNvSpPr/>
      </xdr:nvSpPr>
      <xdr:spPr>
        <a:xfrm>
          <a:off x="1079500" y="1329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12653</xdr:rowOff>
    </xdr:from>
    <xdr:ext cx="599010" cy="259045"/>
    <xdr:sp macro="" textlink="">
      <xdr:nvSpPr>
        <xdr:cNvPr id="206" name="テキスト ボックス 205"/>
        <xdr:cNvSpPr txBox="1"/>
      </xdr:nvSpPr>
      <xdr:spPr>
        <a:xfrm>
          <a:off x="830795" y="13385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3" name="直線コネクタ 232"/>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4"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5" name="直線コネクタ 234"/>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6"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37" name="直線コネクタ 236"/>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84460</xdr:rowOff>
    </xdr:from>
    <xdr:to>
      <xdr:col>24</xdr:col>
      <xdr:colOff>63500</xdr:colOff>
      <xdr:row>98</xdr:row>
      <xdr:rowOff>122163</xdr:rowOff>
    </xdr:to>
    <xdr:cxnSp macro="">
      <xdr:nvCxnSpPr>
        <xdr:cNvPr id="238" name="直線コネクタ 237"/>
        <xdr:cNvCxnSpPr/>
      </xdr:nvCxnSpPr>
      <xdr:spPr>
        <a:xfrm flipV="1">
          <a:off x="3797300" y="16886560"/>
          <a:ext cx="838200" cy="3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39"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0" name="フローチャート: 判断 239"/>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122163</xdr:rowOff>
    </xdr:from>
    <xdr:to>
      <xdr:col>19</xdr:col>
      <xdr:colOff>177800</xdr:colOff>
      <xdr:row>98</xdr:row>
      <xdr:rowOff>127633</xdr:rowOff>
    </xdr:to>
    <xdr:cxnSp macro="">
      <xdr:nvCxnSpPr>
        <xdr:cNvPr id="241" name="直線コネクタ 240"/>
        <xdr:cNvCxnSpPr/>
      </xdr:nvCxnSpPr>
      <xdr:spPr>
        <a:xfrm flipV="1">
          <a:off x="2908300" y="16924263"/>
          <a:ext cx="889000" cy="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2" name="フローチャート: 判断 241"/>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3" name="テキスト ボックス 242"/>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102274</xdr:rowOff>
    </xdr:from>
    <xdr:to>
      <xdr:col>15</xdr:col>
      <xdr:colOff>50800</xdr:colOff>
      <xdr:row>98</xdr:row>
      <xdr:rowOff>127633</xdr:rowOff>
    </xdr:to>
    <xdr:cxnSp macro="">
      <xdr:nvCxnSpPr>
        <xdr:cNvPr id="244" name="直線コネクタ 243"/>
        <xdr:cNvCxnSpPr/>
      </xdr:nvCxnSpPr>
      <xdr:spPr>
        <a:xfrm>
          <a:off x="2019300" y="16904374"/>
          <a:ext cx="889000" cy="25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5" name="フローチャート: 判断 244"/>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6" name="テキスト ボックス 245"/>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102274</xdr:rowOff>
    </xdr:from>
    <xdr:to>
      <xdr:col>10</xdr:col>
      <xdr:colOff>114300</xdr:colOff>
      <xdr:row>98</xdr:row>
      <xdr:rowOff>104529</xdr:rowOff>
    </xdr:to>
    <xdr:cxnSp macro="">
      <xdr:nvCxnSpPr>
        <xdr:cNvPr id="247" name="直線コネクタ 246"/>
        <xdr:cNvCxnSpPr/>
      </xdr:nvCxnSpPr>
      <xdr:spPr>
        <a:xfrm flipV="1">
          <a:off x="1130300" y="16904374"/>
          <a:ext cx="889000" cy="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48" name="フローチャート: 判断 247"/>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49" name="テキスト ボックス 248"/>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0" name="フローチャート: 判断 249"/>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1" name="テキスト ボックス 250"/>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33660</xdr:rowOff>
    </xdr:from>
    <xdr:to>
      <xdr:col>24</xdr:col>
      <xdr:colOff>114300</xdr:colOff>
      <xdr:row>98</xdr:row>
      <xdr:rowOff>135260</xdr:rowOff>
    </xdr:to>
    <xdr:sp macro="" textlink="">
      <xdr:nvSpPr>
        <xdr:cNvPr id="257" name="楕円 256"/>
        <xdr:cNvSpPr/>
      </xdr:nvSpPr>
      <xdr:spPr>
        <a:xfrm>
          <a:off x="4584700" y="168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12087</xdr:rowOff>
    </xdr:from>
    <xdr:ext cx="534377" cy="259045"/>
    <xdr:sp macro="" textlink="">
      <xdr:nvSpPr>
        <xdr:cNvPr id="258" name="衛生費該当値テキスト"/>
        <xdr:cNvSpPr txBox="1"/>
      </xdr:nvSpPr>
      <xdr:spPr>
        <a:xfrm>
          <a:off x="4686300" y="1681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71363</xdr:rowOff>
    </xdr:from>
    <xdr:to>
      <xdr:col>20</xdr:col>
      <xdr:colOff>38100</xdr:colOff>
      <xdr:row>99</xdr:row>
      <xdr:rowOff>1513</xdr:rowOff>
    </xdr:to>
    <xdr:sp macro="" textlink="">
      <xdr:nvSpPr>
        <xdr:cNvPr id="259" name="楕円 258"/>
        <xdr:cNvSpPr/>
      </xdr:nvSpPr>
      <xdr:spPr>
        <a:xfrm>
          <a:off x="3746500" y="168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164090</xdr:rowOff>
    </xdr:from>
    <xdr:ext cx="534377" cy="259045"/>
    <xdr:sp macro="" textlink="">
      <xdr:nvSpPr>
        <xdr:cNvPr id="260" name="テキスト ボックス 259"/>
        <xdr:cNvSpPr txBox="1"/>
      </xdr:nvSpPr>
      <xdr:spPr>
        <a:xfrm>
          <a:off x="3530111" y="169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76833</xdr:rowOff>
    </xdr:from>
    <xdr:to>
      <xdr:col>15</xdr:col>
      <xdr:colOff>101600</xdr:colOff>
      <xdr:row>99</xdr:row>
      <xdr:rowOff>6983</xdr:rowOff>
    </xdr:to>
    <xdr:sp macro="" textlink="">
      <xdr:nvSpPr>
        <xdr:cNvPr id="261" name="楕円 260"/>
        <xdr:cNvSpPr/>
      </xdr:nvSpPr>
      <xdr:spPr>
        <a:xfrm>
          <a:off x="2857500" y="16878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169560</xdr:rowOff>
    </xdr:from>
    <xdr:ext cx="534377" cy="259045"/>
    <xdr:sp macro="" textlink="">
      <xdr:nvSpPr>
        <xdr:cNvPr id="262" name="テキスト ボックス 261"/>
        <xdr:cNvSpPr txBox="1"/>
      </xdr:nvSpPr>
      <xdr:spPr>
        <a:xfrm>
          <a:off x="2641111" y="1697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51474</xdr:rowOff>
    </xdr:from>
    <xdr:to>
      <xdr:col>10</xdr:col>
      <xdr:colOff>165100</xdr:colOff>
      <xdr:row>98</xdr:row>
      <xdr:rowOff>153074</xdr:rowOff>
    </xdr:to>
    <xdr:sp macro="" textlink="">
      <xdr:nvSpPr>
        <xdr:cNvPr id="263" name="楕円 262"/>
        <xdr:cNvSpPr/>
      </xdr:nvSpPr>
      <xdr:spPr>
        <a:xfrm>
          <a:off x="1968500" y="1685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144201</xdr:rowOff>
    </xdr:from>
    <xdr:ext cx="534377" cy="259045"/>
    <xdr:sp macro="" textlink="">
      <xdr:nvSpPr>
        <xdr:cNvPr id="264" name="テキスト ボックス 263"/>
        <xdr:cNvSpPr txBox="1"/>
      </xdr:nvSpPr>
      <xdr:spPr>
        <a:xfrm>
          <a:off x="1752111" y="1694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53729</xdr:rowOff>
    </xdr:from>
    <xdr:to>
      <xdr:col>6</xdr:col>
      <xdr:colOff>38100</xdr:colOff>
      <xdr:row>98</xdr:row>
      <xdr:rowOff>155329</xdr:rowOff>
    </xdr:to>
    <xdr:sp macro="" textlink="">
      <xdr:nvSpPr>
        <xdr:cNvPr id="265" name="楕円 264"/>
        <xdr:cNvSpPr/>
      </xdr:nvSpPr>
      <xdr:spPr>
        <a:xfrm>
          <a:off x="1079500" y="1685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146456</xdr:rowOff>
    </xdr:from>
    <xdr:ext cx="534377" cy="259045"/>
    <xdr:sp macro="" textlink="">
      <xdr:nvSpPr>
        <xdr:cNvPr id="266" name="テキスト ボックス 265"/>
        <xdr:cNvSpPr txBox="1"/>
      </xdr:nvSpPr>
      <xdr:spPr>
        <a:xfrm>
          <a:off x="863111" y="169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0" name="テキスト ボックス 279"/>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2" name="テキスト ボックス 281"/>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4" name="テキスト ボックス 283"/>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6" name="テキスト ボックス 285"/>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8" name="テキスト ボックス 287"/>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0" name="テキスト ボックス 289"/>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2" name="直線コネクタ 291"/>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3"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4" name="直線コネクタ 293"/>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5"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6" name="直線コネクタ 295"/>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94307</xdr:rowOff>
    </xdr:from>
    <xdr:to>
      <xdr:col>55</xdr:col>
      <xdr:colOff>0</xdr:colOff>
      <xdr:row>39</xdr:row>
      <xdr:rowOff>94633</xdr:rowOff>
    </xdr:to>
    <xdr:cxnSp macro="">
      <xdr:nvCxnSpPr>
        <xdr:cNvPr id="297" name="直線コネクタ 296"/>
        <xdr:cNvCxnSpPr/>
      </xdr:nvCxnSpPr>
      <xdr:spPr>
        <a:xfrm>
          <a:off x="9639300" y="6780857"/>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298"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299" name="フローチャート: 判断 298"/>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94307</xdr:rowOff>
    </xdr:from>
    <xdr:to>
      <xdr:col>50</xdr:col>
      <xdr:colOff>114300</xdr:colOff>
      <xdr:row>39</xdr:row>
      <xdr:rowOff>94633</xdr:rowOff>
    </xdr:to>
    <xdr:cxnSp macro="">
      <xdr:nvCxnSpPr>
        <xdr:cNvPr id="300" name="直線コネクタ 299"/>
        <xdr:cNvCxnSpPr/>
      </xdr:nvCxnSpPr>
      <xdr:spPr>
        <a:xfrm flipV="1">
          <a:off x="8750300" y="678085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1" name="フローチャート: 判断 300"/>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2" name="テキスト ボックス 301"/>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78631</xdr:rowOff>
    </xdr:from>
    <xdr:to>
      <xdr:col>45</xdr:col>
      <xdr:colOff>177800</xdr:colOff>
      <xdr:row>39</xdr:row>
      <xdr:rowOff>94633</xdr:rowOff>
    </xdr:to>
    <xdr:cxnSp macro="">
      <xdr:nvCxnSpPr>
        <xdr:cNvPr id="303" name="直線コネクタ 302"/>
        <xdr:cNvCxnSpPr/>
      </xdr:nvCxnSpPr>
      <xdr:spPr>
        <a:xfrm>
          <a:off x="7861300" y="6765181"/>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4" name="フローチャート: 判断 303"/>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5" name="テキスト ボックス 304"/>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78631</xdr:rowOff>
    </xdr:from>
    <xdr:to>
      <xdr:col>41</xdr:col>
      <xdr:colOff>50800</xdr:colOff>
      <xdr:row>39</xdr:row>
      <xdr:rowOff>79284</xdr:rowOff>
    </xdr:to>
    <xdr:cxnSp macro="">
      <xdr:nvCxnSpPr>
        <xdr:cNvPr id="306" name="直線コネクタ 305"/>
        <xdr:cNvCxnSpPr/>
      </xdr:nvCxnSpPr>
      <xdr:spPr>
        <a:xfrm flipV="1">
          <a:off x="6972300" y="6765181"/>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07" name="フローチャート: 判断 306"/>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08" name="テキスト ボックス 307"/>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09" name="フローチャート: 判断 308"/>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0" name="テキスト ボックス 309"/>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43833</xdr:rowOff>
    </xdr:from>
    <xdr:to>
      <xdr:col>55</xdr:col>
      <xdr:colOff>50800</xdr:colOff>
      <xdr:row>39</xdr:row>
      <xdr:rowOff>145433</xdr:rowOff>
    </xdr:to>
    <xdr:sp macro="" textlink="">
      <xdr:nvSpPr>
        <xdr:cNvPr id="316" name="楕円 315"/>
        <xdr:cNvSpPr/>
      </xdr:nvSpPr>
      <xdr:spPr>
        <a:xfrm>
          <a:off x="104267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130210</xdr:rowOff>
    </xdr:from>
    <xdr:ext cx="313932" cy="259045"/>
    <xdr:sp macro="" textlink="">
      <xdr:nvSpPr>
        <xdr:cNvPr id="317" name="労働費該当値テキスト"/>
        <xdr:cNvSpPr txBox="1"/>
      </xdr:nvSpPr>
      <xdr:spPr>
        <a:xfrm>
          <a:off x="10528300" y="6645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43507</xdr:rowOff>
    </xdr:from>
    <xdr:to>
      <xdr:col>50</xdr:col>
      <xdr:colOff>165100</xdr:colOff>
      <xdr:row>39</xdr:row>
      <xdr:rowOff>145107</xdr:rowOff>
    </xdr:to>
    <xdr:sp macro="" textlink="">
      <xdr:nvSpPr>
        <xdr:cNvPr id="318" name="楕円 317"/>
        <xdr:cNvSpPr/>
      </xdr:nvSpPr>
      <xdr:spPr>
        <a:xfrm>
          <a:off x="9588500" y="673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136234</xdr:rowOff>
    </xdr:from>
    <xdr:ext cx="313932" cy="259045"/>
    <xdr:sp macro="" textlink="">
      <xdr:nvSpPr>
        <xdr:cNvPr id="319" name="テキスト ボックス 318"/>
        <xdr:cNvSpPr txBox="1"/>
      </xdr:nvSpPr>
      <xdr:spPr>
        <a:xfrm>
          <a:off x="9482333" y="68227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43833</xdr:rowOff>
    </xdr:from>
    <xdr:to>
      <xdr:col>46</xdr:col>
      <xdr:colOff>38100</xdr:colOff>
      <xdr:row>39</xdr:row>
      <xdr:rowOff>145433</xdr:rowOff>
    </xdr:to>
    <xdr:sp macro="" textlink="">
      <xdr:nvSpPr>
        <xdr:cNvPr id="320" name="楕円 319"/>
        <xdr:cNvSpPr/>
      </xdr:nvSpPr>
      <xdr:spPr>
        <a:xfrm>
          <a:off x="8699500" y="673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136560</xdr:rowOff>
    </xdr:from>
    <xdr:ext cx="313932" cy="259045"/>
    <xdr:sp macro="" textlink="">
      <xdr:nvSpPr>
        <xdr:cNvPr id="321" name="テキスト ボックス 320"/>
        <xdr:cNvSpPr txBox="1"/>
      </xdr:nvSpPr>
      <xdr:spPr>
        <a:xfrm>
          <a:off x="8593333" y="68231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27831</xdr:rowOff>
    </xdr:from>
    <xdr:to>
      <xdr:col>41</xdr:col>
      <xdr:colOff>101600</xdr:colOff>
      <xdr:row>39</xdr:row>
      <xdr:rowOff>129431</xdr:rowOff>
    </xdr:to>
    <xdr:sp macro="" textlink="">
      <xdr:nvSpPr>
        <xdr:cNvPr id="322" name="楕円 321"/>
        <xdr:cNvSpPr/>
      </xdr:nvSpPr>
      <xdr:spPr>
        <a:xfrm>
          <a:off x="7810500" y="671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120558</xdr:rowOff>
    </xdr:from>
    <xdr:ext cx="313932" cy="259045"/>
    <xdr:sp macro="" textlink="">
      <xdr:nvSpPr>
        <xdr:cNvPr id="323" name="テキスト ボックス 322"/>
        <xdr:cNvSpPr txBox="1"/>
      </xdr:nvSpPr>
      <xdr:spPr>
        <a:xfrm>
          <a:off x="7704333" y="68071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28484</xdr:rowOff>
    </xdr:from>
    <xdr:to>
      <xdr:col>36</xdr:col>
      <xdr:colOff>165100</xdr:colOff>
      <xdr:row>39</xdr:row>
      <xdr:rowOff>130084</xdr:rowOff>
    </xdr:to>
    <xdr:sp macro="" textlink="">
      <xdr:nvSpPr>
        <xdr:cNvPr id="324" name="楕円 323"/>
        <xdr:cNvSpPr/>
      </xdr:nvSpPr>
      <xdr:spPr>
        <a:xfrm>
          <a:off x="6921500" y="671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121211</xdr:rowOff>
    </xdr:from>
    <xdr:ext cx="313932" cy="259045"/>
    <xdr:sp macro="" textlink="">
      <xdr:nvSpPr>
        <xdr:cNvPr id="325" name="テキスト ボックス 324"/>
        <xdr:cNvSpPr txBox="1"/>
      </xdr:nvSpPr>
      <xdr:spPr>
        <a:xfrm>
          <a:off x="6815333" y="6807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7" name="テキスト ボックス 33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5" name="テキスト ボックス 344"/>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1" name="直線コネクタ 350"/>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2"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3" name="直線コネクタ 352"/>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4"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5" name="直線コネクタ 354"/>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66973</xdr:rowOff>
    </xdr:from>
    <xdr:to>
      <xdr:col>55</xdr:col>
      <xdr:colOff>0</xdr:colOff>
      <xdr:row>59</xdr:row>
      <xdr:rowOff>69896</xdr:rowOff>
    </xdr:to>
    <xdr:cxnSp macro="">
      <xdr:nvCxnSpPr>
        <xdr:cNvPr id="356" name="直線コネクタ 355"/>
        <xdr:cNvCxnSpPr/>
      </xdr:nvCxnSpPr>
      <xdr:spPr>
        <a:xfrm flipV="1">
          <a:off x="9639300" y="10182523"/>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57"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58" name="フローチャート: 判断 357"/>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69896</xdr:rowOff>
    </xdr:from>
    <xdr:to>
      <xdr:col>50</xdr:col>
      <xdr:colOff>114300</xdr:colOff>
      <xdr:row>59</xdr:row>
      <xdr:rowOff>74990</xdr:rowOff>
    </xdr:to>
    <xdr:cxnSp macro="">
      <xdr:nvCxnSpPr>
        <xdr:cNvPr id="359" name="直線コネクタ 358"/>
        <xdr:cNvCxnSpPr/>
      </xdr:nvCxnSpPr>
      <xdr:spPr>
        <a:xfrm flipV="1">
          <a:off x="8750300" y="10185446"/>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0" name="フローチャート: 判断 359"/>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1" name="テキスト ボックス 360"/>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74990</xdr:rowOff>
    </xdr:from>
    <xdr:to>
      <xdr:col>45</xdr:col>
      <xdr:colOff>177800</xdr:colOff>
      <xdr:row>59</xdr:row>
      <xdr:rowOff>78370</xdr:rowOff>
    </xdr:to>
    <xdr:cxnSp macro="">
      <xdr:nvCxnSpPr>
        <xdr:cNvPr id="362" name="直線コネクタ 361"/>
        <xdr:cNvCxnSpPr/>
      </xdr:nvCxnSpPr>
      <xdr:spPr>
        <a:xfrm flipV="1">
          <a:off x="7861300" y="10190540"/>
          <a:ext cx="889000" cy="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3" name="フローチャート: 判断 362"/>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4" name="テキスト ボックス 363"/>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78370</xdr:rowOff>
    </xdr:from>
    <xdr:to>
      <xdr:col>41</xdr:col>
      <xdr:colOff>50800</xdr:colOff>
      <xdr:row>59</xdr:row>
      <xdr:rowOff>79349</xdr:rowOff>
    </xdr:to>
    <xdr:cxnSp macro="">
      <xdr:nvCxnSpPr>
        <xdr:cNvPr id="365" name="直線コネクタ 364"/>
        <xdr:cNvCxnSpPr/>
      </xdr:nvCxnSpPr>
      <xdr:spPr>
        <a:xfrm flipV="1">
          <a:off x="6972300" y="10193920"/>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6" name="フローチャート: 判断 365"/>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67" name="テキスト ボックス 366"/>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68" name="フローチャート: 判断 367"/>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69" name="テキスト ボックス 368"/>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16173</xdr:rowOff>
    </xdr:from>
    <xdr:to>
      <xdr:col>55</xdr:col>
      <xdr:colOff>50800</xdr:colOff>
      <xdr:row>59</xdr:row>
      <xdr:rowOff>117773</xdr:rowOff>
    </xdr:to>
    <xdr:sp macro="" textlink="">
      <xdr:nvSpPr>
        <xdr:cNvPr id="375" name="楕円 374"/>
        <xdr:cNvSpPr/>
      </xdr:nvSpPr>
      <xdr:spPr>
        <a:xfrm>
          <a:off x="10426700" y="1013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102550</xdr:rowOff>
    </xdr:from>
    <xdr:ext cx="469744" cy="259045"/>
    <xdr:sp macro="" textlink="">
      <xdr:nvSpPr>
        <xdr:cNvPr id="376" name="農林水産業費該当値テキスト"/>
        <xdr:cNvSpPr txBox="1"/>
      </xdr:nvSpPr>
      <xdr:spPr>
        <a:xfrm>
          <a:off x="10528300" y="10046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19096</xdr:rowOff>
    </xdr:from>
    <xdr:to>
      <xdr:col>50</xdr:col>
      <xdr:colOff>165100</xdr:colOff>
      <xdr:row>59</xdr:row>
      <xdr:rowOff>120696</xdr:rowOff>
    </xdr:to>
    <xdr:sp macro="" textlink="">
      <xdr:nvSpPr>
        <xdr:cNvPr id="377" name="楕円 376"/>
        <xdr:cNvSpPr/>
      </xdr:nvSpPr>
      <xdr:spPr>
        <a:xfrm>
          <a:off x="9588500" y="101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111823</xdr:rowOff>
    </xdr:from>
    <xdr:ext cx="469744" cy="259045"/>
    <xdr:sp macro="" textlink="">
      <xdr:nvSpPr>
        <xdr:cNvPr id="378" name="テキスト ボックス 377"/>
        <xdr:cNvSpPr txBox="1"/>
      </xdr:nvSpPr>
      <xdr:spPr>
        <a:xfrm>
          <a:off x="9404428" y="10227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24190</xdr:rowOff>
    </xdr:from>
    <xdr:to>
      <xdr:col>46</xdr:col>
      <xdr:colOff>38100</xdr:colOff>
      <xdr:row>59</xdr:row>
      <xdr:rowOff>125790</xdr:rowOff>
    </xdr:to>
    <xdr:sp macro="" textlink="">
      <xdr:nvSpPr>
        <xdr:cNvPr id="379" name="楕円 378"/>
        <xdr:cNvSpPr/>
      </xdr:nvSpPr>
      <xdr:spPr>
        <a:xfrm>
          <a:off x="8699500" y="1013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116917</xdr:rowOff>
    </xdr:from>
    <xdr:ext cx="469744" cy="259045"/>
    <xdr:sp macro="" textlink="">
      <xdr:nvSpPr>
        <xdr:cNvPr id="380" name="テキスト ボックス 379"/>
        <xdr:cNvSpPr txBox="1"/>
      </xdr:nvSpPr>
      <xdr:spPr>
        <a:xfrm>
          <a:off x="8515428" y="1023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27570</xdr:rowOff>
    </xdr:from>
    <xdr:to>
      <xdr:col>41</xdr:col>
      <xdr:colOff>101600</xdr:colOff>
      <xdr:row>59</xdr:row>
      <xdr:rowOff>129170</xdr:rowOff>
    </xdr:to>
    <xdr:sp macro="" textlink="">
      <xdr:nvSpPr>
        <xdr:cNvPr id="381" name="楕円 380"/>
        <xdr:cNvSpPr/>
      </xdr:nvSpPr>
      <xdr:spPr>
        <a:xfrm>
          <a:off x="7810500" y="101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120297</xdr:rowOff>
    </xdr:from>
    <xdr:ext cx="469744" cy="259045"/>
    <xdr:sp macro="" textlink="">
      <xdr:nvSpPr>
        <xdr:cNvPr id="382" name="テキスト ボックス 381"/>
        <xdr:cNvSpPr txBox="1"/>
      </xdr:nvSpPr>
      <xdr:spPr>
        <a:xfrm>
          <a:off x="7626428" y="10235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28549</xdr:rowOff>
    </xdr:from>
    <xdr:to>
      <xdr:col>36</xdr:col>
      <xdr:colOff>165100</xdr:colOff>
      <xdr:row>59</xdr:row>
      <xdr:rowOff>130149</xdr:rowOff>
    </xdr:to>
    <xdr:sp macro="" textlink="">
      <xdr:nvSpPr>
        <xdr:cNvPr id="383" name="楕円 382"/>
        <xdr:cNvSpPr/>
      </xdr:nvSpPr>
      <xdr:spPr>
        <a:xfrm>
          <a:off x="6921500" y="1014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121276</xdr:rowOff>
    </xdr:from>
    <xdr:ext cx="469744" cy="259045"/>
    <xdr:sp macro="" textlink="">
      <xdr:nvSpPr>
        <xdr:cNvPr id="384" name="テキスト ボックス 383"/>
        <xdr:cNvSpPr txBox="1"/>
      </xdr:nvSpPr>
      <xdr:spPr>
        <a:xfrm>
          <a:off x="6737428" y="10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5" name="直線コネクタ 39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6" name="テキスト ボックス 39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7" name="直線コネクタ 39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8" name="テキスト ボックス 39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9" name="直線コネクタ 39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0" name="テキスト ボックス 39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1" name="直線コネクタ 40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2" name="テキスト ボックス 40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3" name="直線コネクタ 40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4" name="テキスト ボックス 403"/>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5" name="直線コネクタ 40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6" name="テキスト ボックス 40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0" name="直線コネクタ 409"/>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1"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2" name="直線コネクタ 411"/>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3"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4" name="直線コネクタ 413"/>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77924</xdr:rowOff>
    </xdr:from>
    <xdr:to>
      <xdr:col>55</xdr:col>
      <xdr:colOff>0</xdr:colOff>
      <xdr:row>79</xdr:row>
      <xdr:rowOff>84390</xdr:rowOff>
    </xdr:to>
    <xdr:cxnSp macro="">
      <xdr:nvCxnSpPr>
        <xdr:cNvPr id="415" name="直線コネクタ 414"/>
        <xdr:cNvCxnSpPr/>
      </xdr:nvCxnSpPr>
      <xdr:spPr>
        <a:xfrm flipV="1">
          <a:off x="9639300" y="13622474"/>
          <a:ext cx="8382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6"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17" name="フローチャート: 判断 416"/>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84390</xdr:rowOff>
    </xdr:from>
    <xdr:to>
      <xdr:col>50</xdr:col>
      <xdr:colOff>114300</xdr:colOff>
      <xdr:row>79</xdr:row>
      <xdr:rowOff>87906</xdr:rowOff>
    </xdr:to>
    <xdr:cxnSp macro="">
      <xdr:nvCxnSpPr>
        <xdr:cNvPr id="418" name="直線コネクタ 417"/>
        <xdr:cNvCxnSpPr/>
      </xdr:nvCxnSpPr>
      <xdr:spPr>
        <a:xfrm flipV="1">
          <a:off x="8750300" y="13628940"/>
          <a:ext cx="889000" cy="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19" name="フローチャート: 判断 418"/>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0" name="テキスト ボックス 419"/>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87319</xdr:rowOff>
    </xdr:from>
    <xdr:to>
      <xdr:col>45</xdr:col>
      <xdr:colOff>177800</xdr:colOff>
      <xdr:row>79</xdr:row>
      <xdr:rowOff>87906</xdr:rowOff>
    </xdr:to>
    <xdr:cxnSp macro="">
      <xdr:nvCxnSpPr>
        <xdr:cNvPr id="421" name="直線コネクタ 420"/>
        <xdr:cNvCxnSpPr/>
      </xdr:nvCxnSpPr>
      <xdr:spPr>
        <a:xfrm>
          <a:off x="7861300" y="13631869"/>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2" name="フローチャート: 判断 421"/>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3" name="テキスト ボックス 422"/>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72448</xdr:rowOff>
    </xdr:from>
    <xdr:to>
      <xdr:col>41</xdr:col>
      <xdr:colOff>50800</xdr:colOff>
      <xdr:row>79</xdr:row>
      <xdr:rowOff>87319</xdr:rowOff>
    </xdr:to>
    <xdr:cxnSp macro="">
      <xdr:nvCxnSpPr>
        <xdr:cNvPr id="424" name="直線コネクタ 423"/>
        <xdr:cNvCxnSpPr/>
      </xdr:nvCxnSpPr>
      <xdr:spPr>
        <a:xfrm>
          <a:off x="6972300" y="13616998"/>
          <a:ext cx="889000" cy="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5" name="フローチャート: 判断 424"/>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6" name="テキスト ボックス 425"/>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27" name="フローチャート: 判断 426"/>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28" name="テキスト ボックス 427"/>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27124</xdr:rowOff>
    </xdr:from>
    <xdr:to>
      <xdr:col>55</xdr:col>
      <xdr:colOff>50800</xdr:colOff>
      <xdr:row>79</xdr:row>
      <xdr:rowOff>128724</xdr:rowOff>
    </xdr:to>
    <xdr:sp macro="" textlink="">
      <xdr:nvSpPr>
        <xdr:cNvPr id="434" name="楕円 433"/>
        <xdr:cNvSpPr/>
      </xdr:nvSpPr>
      <xdr:spPr>
        <a:xfrm>
          <a:off x="10426700" y="135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5"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33590</xdr:rowOff>
    </xdr:from>
    <xdr:to>
      <xdr:col>50</xdr:col>
      <xdr:colOff>165100</xdr:colOff>
      <xdr:row>79</xdr:row>
      <xdr:rowOff>135190</xdr:rowOff>
    </xdr:to>
    <xdr:sp macro="" textlink="">
      <xdr:nvSpPr>
        <xdr:cNvPr id="436" name="楕円 435"/>
        <xdr:cNvSpPr/>
      </xdr:nvSpPr>
      <xdr:spPr>
        <a:xfrm>
          <a:off x="9588500" y="135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126317</xdr:rowOff>
    </xdr:from>
    <xdr:ext cx="469744" cy="259045"/>
    <xdr:sp macro="" textlink="">
      <xdr:nvSpPr>
        <xdr:cNvPr id="437" name="テキスト ボックス 436"/>
        <xdr:cNvSpPr txBox="1"/>
      </xdr:nvSpPr>
      <xdr:spPr>
        <a:xfrm>
          <a:off x="9404428" y="1367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37106</xdr:rowOff>
    </xdr:from>
    <xdr:to>
      <xdr:col>46</xdr:col>
      <xdr:colOff>38100</xdr:colOff>
      <xdr:row>79</xdr:row>
      <xdr:rowOff>138706</xdr:rowOff>
    </xdr:to>
    <xdr:sp macro="" textlink="">
      <xdr:nvSpPr>
        <xdr:cNvPr id="438" name="楕円 437"/>
        <xdr:cNvSpPr/>
      </xdr:nvSpPr>
      <xdr:spPr>
        <a:xfrm>
          <a:off x="8699500" y="13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129833</xdr:rowOff>
    </xdr:from>
    <xdr:ext cx="469744" cy="259045"/>
    <xdr:sp macro="" textlink="">
      <xdr:nvSpPr>
        <xdr:cNvPr id="439" name="テキスト ボックス 438"/>
        <xdr:cNvSpPr txBox="1"/>
      </xdr:nvSpPr>
      <xdr:spPr>
        <a:xfrm>
          <a:off x="8515428" y="1367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36519</xdr:rowOff>
    </xdr:from>
    <xdr:to>
      <xdr:col>41</xdr:col>
      <xdr:colOff>101600</xdr:colOff>
      <xdr:row>79</xdr:row>
      <xdr:rowOff>138119</xdr:rowOff>
    </xdr:to>
    <xdr:sp macro="" textlink="">
      <xdr:nvSpPr>
        <xdr:cNvPr id="440" name="楕円 439"/>
        <xdr:cNvSpPr/>
      </xdr:nvSpPr>
      <xdr:spPr>
        <a:xfrm>
          <a:off x="7810500" y="135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129246</xdr:rowOff>
    </xdr:from>
    <xdr:ext cx="469744" cy="259045"/>
    <xdr:sp macro="" textlink="">
      <xdr:nvSpPr>
        <xdr:cNvPr id="441" name="テキスト ボックス 440"/>
        <xdr:cNvSpPr txBox="1"/>
      </xdr:nvSpPr>
      <xdr:spPr>
        <a:xfrm>
          <a:off x="7626428" y="1367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21648</xdr:rowOff>
    </xdr:from>
    <xdr:to>
      <xdr:col>36</xdr:col>
      <xdr:colOff>165100</xdr:colOff>
      <xdr:row>79</xdr:row>
      <xdr:rowOff>123248</xdr:rowOff>
    </xdr:to>
    <xdr:sp macro="" textlink="">
      <xdr:nvSpPr>
        <xdr:cNvPr id="442" name="楕円 441"/>
        <xdr:cNvSpPr/>
      </xdr:nvSpPr>
      <xdr:spPr>
        <a:xfrm>
          <a:off x="6921500" y="1356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114375</xdr:rowOff>
    </xdr:from>
    <xdr:ext cx="469744" cy="259045"/>
    <xdr:sp macro="" textlink="">
      <xdr:nvSpPr>
        <xdr:cNvPr id="443" name="テキスト ボックス 442"/>
        <xdr:cNvSpPr txBox="1"/>
      </xdr:nvSpPr>
      <xdr:spPr>
        <a:xfrm>
          <a:off x="6737428" y="1365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4" name="直線コネクタ 45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5" name="テキスト ボックス 45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6" name="直線コネクタ 45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7" name="テキスト ボックス 45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8" name="直線コネクタ 45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9" name="テキスト ボックス 45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0" name="直線コネクタ 45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1" name="テキスト ボックス 46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5" name="直線コネクタ 464"/>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6"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67" name="直線コネクタ 466"/>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68"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69" name="直線コネクタ 468"/>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78753</xdr:rowOff>
    </xdr:from>
    <xdr:to>
      <xdr:col>55</xdr:col>
      <xdr:colOff>0</xdr:colOff>
      <xdr:row>98</xdr:row>
      <xdr:rowOff>87241</xdr:rowOff>
    </xdr:to>
    <xdr:cxnSp macro="">
      <xdr:nvCxnSpPr>
        <xdr:cNvPr id="470" name="直線コネクタ 469"/>
        <xdr:cNvCxnSpPr/>
      </xdr:nvCxnSpPr>
      <xdr:spPr>
        <a:xfrm flipV="1">
          <a:off x="9639300" y="16880853"/>
          <a:ext cx="838200" cy="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1"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2" name="フローチャート: 判断 471"/>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77510</xdr:rowOff>
    </xdr:from>
    <xdr:to>
      <xdr:col>50</xdr:col>
      <xdr:colOff>114300</xdr:colOff>
      <xdr:row>98</xdr:row>
      <xdr:rowOff>87241</xdr:rowOff>
    </xdr:to>
    <xdr:cxnSp macro="">
      <xdr:nvCxnSpPr>
        <xdr:cNvPr id="473" name="直線コネクタ 472"/>
        <xdr:cNvCxnSpPr/>
      </xdr:nvCxnSpPr>
      <xdr:spPr>
        <a:xfrm>
          <a:off x="8750300" y="16879610"/>
          <a:ext cx="889000" cy="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4" name="フローチャート: 判断 473"/>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5" name="テキスト ボックス 474"/>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73484</xdr:rowOff>
    </xdr:from>
    <xdr:to>
      <xdr:col>45</xdr:col>
      <xdr:colOff>177800</xdr:colOff>
      <xdr:row>98</xdr:row>
      <xdr:rowOff>77510</xdr:rowOff>
    </xdr:to>
    <xdr:cxnSp macro="">
      <xdr:nvCxnSpPr>
        <xdr:cNvPr id="476" name="直線コネクタ 475"/>
        <xdr:cNvCxnSpPr/>
      </xdr:nvCxnSpPr>
      <xdr:spPr>
        <a:xfrm>
          <a:off x="7861300" y="16875584"/>
          <a:ext cx="889000" cy="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77" name="フローチャート: 判断 476"/>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78" name="テキスト ボックス 477"/>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64036</xdr:rowOff>
    </xdr:from>
    <xdr:to>
      <xdr:col>41</xdr:col>
      <xdr:colOff>50800</xdr:colOff>
      <xdr:row>98</xdr:row>
      <xdr:rowOff>73484</xdr:rowOff>
    </xdr:to>
    <xdr:cxnSp macro="">
      <xdr:nvCxnSpPr>
        <xdr:cNvPr id="479" name="直線コネクタ 478"/>
        <xdr:cNvCxnSpPr/>
      </xdr:nvCxnSpPr>
      <xdr:spPr>
        <a:xfrm>
          <a:off x="6972300" y="16866136"/>
          <a:ext cx="889000" cy="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0" name="フローチャート: 判断 479"/>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1" name="テキスト ボックス 480"/>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2" name="フローチャート: 判断 481"/>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3" name="テキスト ボックス 482"/>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27953</xdr:rowOff>
    </xdr:from>
    <xdr:to>
      <xdr:col>55</xdr:col>
      <xdr:colOff>50800</xdr:colOff>
      <xdr:row>98</xdr:row>
      <xdr:rowOff>129553</xdr:rowOff>
    </xdr:to>
    <xdr:sp macro="" textlink="">
      <xdr:nvSpPr>
        <xdr:cNvPr id="489" name="楕円 488"/>
        <xdr:cNvSpPr/>
      </xdr:nvSpPr>
      <xdr:spPr>
        <a:xfrm>
          <a:off x="10426700" y="1683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0"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36441</xdr:rowOff>
    </xdr:from>
    <xdr:to>
      <xdr:col>50</xdr:col>
      <xdr:colOff>165100</xdr:colOff>
      <xdr:row>98</xdr:row>
      <xdr:rowOff>138041</xdr:rowOff>
    </xdr:to>
    <xdr:sp macro="" textlink="">
      <xdr:nvSpPr>
        <xdr:cNvPr id="491" name="楕円 490"/>
        <xdr:cNvSpPr/>
      </xdr:nvSpPr>
      <xdr:spPr>
        <a:xfrm>
          <a:off x="9588500" y="1683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129168</xdr:rowOff>
    </xdr:from>
    <xdr:ext cx="534377" cy="259045"/>
    <xdr:sp macro="" textlink="">
      <xdr:nvSpPr>
        <xdr:cNvPr id="492" name="テキスト ボックス 491"/>
        <xdr:cNvSpPr txBox="1"/>
      </xdr:nvSpPr>
      <xdr:spPr>
        <a:xfrm>
          <a:off x="9372111" y="1693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26710</xdr:rowOff>
    </xdr:from>
    <xdr:to>
      <xdr:col>46</xdr:col>
      <xdr:colOff>38100</xdr:colOff>
      <xdr:row>98</xdr:row>
      <xdr:rowOff>128310</xdr:rowOff>
    </xdr:to>
    <xdr:sp macro="" textlink="">
      <xdr:nvSpPr>
        <xdr:cNvPr id="493" name="楕円 492"/>
        <xdr:cNvSpPr/>
      </xdr:nvSpPr>
      <xdr:spPr>
        <a:xfrm>
          <a:off x="8699500" y="1682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119437</xdr:rowOff>
    </xdr:from>
    <xdr:ext cx="534377" cy="259045"/>
    <xdr:sp macro="" textlink="">
      <xdr:nvSpPr>
        <xdr:cNvPr id="494" name="テキスト ボックス 493"/>
        <xdr:cNvSpPr txBox="1"/>
      </xdr:nvSpPr>
      <xdr:spPr>
        <a:xfrm>
          <a:off x="8483111" y="1692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22684</xdr:rowOff>
    </xdr:from>
    <xdr:to>
      <xdr:col>41</xdr:col>
      <xdr:colOff>101600</xdr:colOff>
      <xdr:row>98</xdr:row>
      <xdr:rowOff>124284</xdr:rowOff>
    </xdr:to>
    <xdr:sp macro="" textlink="">
      <xdr:nvSpPr>
        <xdr:cNvPr id="495" name="楕円 494"/>
        <xdr:cNvSpPr/>
      </xdr:nvSpPr>
      <xdr:spPr>
        <a:xfrm>
          <a:off x="7810500" y="1682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115411</xdr:rowOff>
    </xdr:from>
    <xdr:ext cx="534377" cy="259045"/>
    <xdr:sp macro="" textlink="">
      <xdr:nvSpPr>
        <xdr:cNvPr id="496" name="テキスト ボックス 495"/>
        <xdr:cNvSpPr txBox="1"/>
      </xdr:nvSpPr>
      <xdr:spPr>
        <a:xfrm>
          <a:off x="7594111" y="16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13236</xdr:rowOff>
    </xdr:from>
    <xdr:to>
      <xdr:col>36</xdr:col>
      <xdr:colOff>165100</xdr:colOff>
      <xdr:row>98</xdr:row>
      <xdr:rowOff>114836</xdr:rowOff>
    </xdr:to>
    <xdr:sp macro="" textlink="">
      <xdr:nvSpPr>
        <xdr:cNvPr id="497" name="楕円 496"/>
        <xdr:cNvSpPr/>
      </xdr:nvSpPr>
      <xdr:spPr>
        <a:xfrm>
          <a:off x="6921500" y="1681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105963</xdr:rowOff>
    </xdr:from>
    <xdr:ext cx="534377" cy="259045"/>
    <xdr:sp macro="" textlink="">
      <xdr:nvSpPr>
        <xdr:cNvPr id="498" name="テキスト ボックス 497"/>
        <xdr:cNvSpPr txBox="1"/>
      </xdr:nvSpPr>
      <xdr:spPr>
        <a:xfrm>
          <a:off x="6705111" y="1690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3" name="直線コネクタ 522"/>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4"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5" name="直線コネクタ 524"/>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6"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27" name="直線コネクタ 526"/>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75044</xdr:rowOff>
    </xdr:from>
    <xdr:to>
      <xdr:col>85</xdr:col>
      <xdr:colOff>127000</xdr:colOff>
      <xdr:row>38</xdr:row>
      <xdr:rowOff>71044</xdr:rowOff>
    </xdr:to>
    <xdr:cxnSp macro="">
      <xdr:nvCxnSpPr>
        <xdr:cNvPr id="528" name="直線コネクタ 527"/>
        <xdr:cNvCxnSpPr/>
      </xdr:nvCxnSpPr>
      <xdr:spPr>
        <a:xfrm flipV="1">
          <a:off x="15481300" y="5732894"/>
          <a:ext cx="838200" cy="85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33113</xdr:rowOff>
    </xdr:from>
    <xdr:ext cx="534377" cy="259045"/>
    <xdr:sp macro="" textlink="">
      <xdr:nvSpPr>
        <xdr:cNvPr id="529" name="消防費平均値テキスト"/>
        <xdr:cNvSpPr txBox="1"/>
      </xdr:nvSpPr>
      <xdr:spPr>
        <a:xfrm>
          <a:off x="16370300" y="6376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0" name="フローチャート: 判断 529"/>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39840</xdr:rowOff>
    </xdr:from>
    <xdr:to>
      <xdr:col>81</xdr:col>
      <xdr:colOff>50800</xdr:colOff>
      <xdr:row>38</xdr:row>
      <xdr:rowOff>71044</xdr:rowOff>
    </xdr:to>
    <xdr:cxnSp macro="">
      <xdr:nvCxnSpPr>
        <xdr:cNvPr id="531" name="直線コネクタ 530"/>
        <xdr:cNvCxnSpPr/>
      </xdr:nvCxnSpPr>
      <xdr:spPr>
        <a:xfrm>
          <a:off x="14592300" y="6554940"/>
          <a:ext cx="8890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2" name="フローチャート: 判断 531"/>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3" name="テキスト ボックス 532"/>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39840</xdr:rowOff>
    </xdr:from>
    <xdr:to>
      <xdr:col>76</xdr:col>
      <xdr:colOff>114300</xdr:colOff>
      <xdr:row>38</xdr:row>
      <xdr:rowOff>141453</xdr:rowOff>
    </xdr:to>
    <xdr:cxnSp macro="">
      <xdr:nvCxnSpPr>
        <xdr:cNvPr id="534" name="直線コネクタ 533"/>
        <xdr:cNvCxnSpPr/>
      </xdr:nvCxnSpPr>
      <xdr:spPr>
        <a:xfrm flipV="1">
          <a:off x="13703300" y="6554940"/>
          <a:ext cx="889000" cy="10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5" name="フローチャート: 判断 534"/>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6" name="テキスト ボックス 535"/>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30315</xdr:rowOff>
    </xdr:from>
    <xdr:to>
      <xdr:col>71</xdr:col>
      <xdr:colOff>177800</xdr:colOff>
      <xdr:row>38</xdr:row>
      <xdr:rowOff>141453</xdr:rowOff>
    </xdr:to>
    <xdr:cxnSp macro="">
      <xdr:nvCxnSpPr>
        <xdr:cNvPr id="537" name="直線コネクタ 536"/>
        <xdr:cNvCxnSpPr/>
      </xdr:nvCxnSpPr>
      <xdr:spPr>
        <a:xfrm>
          <a:off x="12814300" y="6373965"/>
          <a:ext cx="889000" cy="28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38" name="フローチャート: 判断 537"/>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39" name="テキスト ボックス 538"/>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0" name="フローチャート: 判断 539"/>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26064</xdr:rowOff>
    </xdr:from>
    <xdr:ext cx="534377" cy="259045"/>
    <xdr:sp macro="" textlink="">
      <xdr:nvSpPr>
        <xdr:cNvPr id="541" name="テキスト ボックス 540"/>
        <xdr:cNvSpPr txBox="1"/>
      </xdr:nvSpPr>
      <xdr:spPr>
        <a:xfrm>
          <a:off x="12547111" y="654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24244</xdr:rowOff>
    </xdr:from>
    <xdr:to>
      <xdr:col>85</xdr:col>
      <xdr:colOff>177800</xdr:colOff>
      <xdr:row>33</xdr:row>
      <xdr:rowOff>125844</xdr:rowOff>
    </xdr:to>
    <xdr:sp macro="" textlink="">
      <xdr:nvSpPr>
        <xdr:cNvPr id="547" name="楕円 546"/>
        <xdr:cNvSpPr/>
      </xdr:nvSpPr>
      <xdr:spPr>
        <a:xfrm>
          <a:off x="16268700" y="568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47121</xdr:rowOff>
    </xdr:from>
    <xdr:ext cx="534377" cy="259045"/>
    <xdr:sp macro="" textlink="">
      <xdr:nvSpPr>
        <xdr:cNvPr id="548" name="消防費該当値テキスト"/>
        <xdr:cNvSpPr txBox="1"/>
      </xdr:nvSpPr>
      <xdr:spPr>
        <a:xfrm>
          <a:off x="16370300" y="553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20244</xdr:rowOff>
    </xdr:from>
    <xdr:to>
      <xdr:col>81</xdr:col>
      <xdr:colOff>101600</xdr:colOff>
      <xdr:row>38</xdr:row>
      <xdr:rowOff>121844</xdr:rowOff>
    </xdr:to>
    <xdr:sp macro="" textlink="">
      <xdr:nvSpPr>
        <xdr:cNvPr id="549" name="楕円 548"/>
        <xdr:cNvSpPr/>
      </xdr:nvSpPr>
      <xdr:spPr>
        <a:xfrm>
          <a:off x="15430500" y="65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112971</xdr:rowOff>
    </xdr:from>
    <xdr:ext cx="534377" cy="259045"/>
    <xdr:sp macro="" textlink="">
      <xdr:nvSpPr>
        <xdr:cNvPr id="550" name="テキスト ボックス 549"/>
        <xdr:cNvSpPr txBox="1"/>
      </xdr:nvSpPr>
      <xdr:spPr>
        <a:xfrm>
          <a:off x="15214111" y="66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160490</xdr:rowOff>
    </xdr:from>
    <xdr:to>
      <xdr:col>76</xdr:col>
      <xdr:colOff>165100</xdr:colOff>
      <xdr:row>38</xdr:row>
      <xdr:rowOff>90640</xdr:rowOff>
    </xdr:to>
    <xdr:sp macro="" textlink="">
      <xdr:nvSpPr>
        <xdr:cNvPr id="551" name="楕円 550"/>
        <xdr:cNvSpPr/>
      </xdr:nvSpPr>
      <xdr:spPr>
        <a:xfrm>
          <a:off x="14541500" y="650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81767</xdr:rowOff>
    </xdr:from>
    <xdr:ext cx="534377" cy="259045"/>
    <xdr:sp macro="" textlink="">
      <xdr:nvSpPr>
        <xdr:cNvPr id="552" name="テキスト ボックス 551"/>
        <xdr:cNvSpPr txBox="1"/>
      </xdr:nvSpPr>
      <xdr:spPr>
        <a:xfrm>
          <a:off x="14325111" y="659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90653</xdr:rowOff>
    </xdr:from>
    <xdr:to>
      <xdr:col>72</xdr:col>
      <xdr:colOff>38100</xdr:colOff>
      <xdr:row>39</xdr:row>
      <xdr:rowOff>20803</xdr:rowOff>
    </xdr:to>
    <xdr:sp macro="" textlink="">
      <xdr:nvSpPr>
        <xdr:cNvPr id="553" name="楕円 552"/>
        <xdr:cNvSpPr/>
      </xdr:nvSpPr>
      <xdr:spPr>
        <a:xfrm>
          <a:off x="13652500" y="660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11930</xdr:rowOff>
    </xdr:from>
    <xdr:ext cx="534377" cy="259045"/>
    <xdr:sp macro="" textlink="">
      <xdr:nvSpPr>
        <xdr:cNvPr id="554" name="テキスト ボックス 553"/>
        <xdr:cNvSpPr txBox="1"/>
      </xdr:nvSpPr>
      <xdr:spPr>
        <a:xfrm>
          <a:off x="13436111" y="669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150965</xdr:rowOff>
    </xdr:from>
    <xdr:to>
      <xdr:col>67</xdr:col>
      <xdr:colOff>101600</xdr:colOff>
      <xdr:row>37</xdr:row>
      <xdr:rowOff>81115</xdr:rowOff>
    </xdr:to>
    <xdr:sp macro="" textlink="">
      <xdr:nvSpPr>
        <xdr:cNvPr id="555" name="楕円 554"/>
        <xdr:cNvSpPr/>
      </xdr:nvSpPr>
      <xdr:spPr>
        <a:xfrm>
          <a:off x="12763500" y="632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97642</xdr:rowOff>
    </xdr:from>
    <xdr:ext cx="534377" cy="259045"/>
    <xdr:sp macro="" textlink="">
      <xdr:nvSpPr>
        <xdr:cNvPr id="556" name="テキスト ボックス 555"/>
        <xdr:cNvSpPr txBox="1"/>
      </xdr:nvSpPr>
      <xdr:spPr>
        <a:xfrm>
          <a:off x="12547111" y="609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5" name="テキスト ボックス 574"/>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3" name="直線コネクタ 582"/>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4"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5" name="直線コネクタ 584"/>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6"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87" name="直線コネクタ 586"/>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9409</xdr:rowOff>
    </xdr:from>
    <xdr:to>
      <xdr:col>85</xdr:col>
      <xdr:colOff>127000</xdr:colOff>
      <xdr:row>59</xdr:row>
      <xdr:rowOff>37092</xdr:rowOff>
    </xdr:to>
    <xdr:cxnSp macro="">
      <xdr:nvCxnSpPr>
        <xdr:cNvPr id="588" name="直線コネクタ 587"/>
        <xdr:cNvCxnSpPr/>
      </xdr:nvCxnSpPr>
      <xdr:spPr>
        <a:xfrm flipV="1">
          <a:off x="15481300" y="10124959"/>
          <a:ext cx="838200" cy="27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89"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0" name="フローチャート: 判断 589"/>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37092</xdr:rowOff>
    </xdr:from>
    <xdr:to>
      <xdr:col>81</xdr:col>
      <xdr:colOff>50800</xdr:colOff>
      <xdr:row>59</xdr:row>
      <xdr:rowOff>106238</xdr:rowOff>
    </xdr:to>
    <xdr:cxnSp macro="">
      <xdr:nvCxnSpPr>
        <xdr:cNvPr id="591" name="直線コネクタ 590"/>
        <xdr:cNvCxnSpPr/>
      </xdr:nvCxnSpPr>
      <xdr:spPr>
        <a:xfrm flipV="1">
          <a:off x="14592300" y="10152642"/>
          <a:ext cx="889000" cy="6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2" name="フローチャート: 判断 591"/>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163844</xdr:rowOff>
    </xdr:from>
    <xdr:ext cx="534377" cy="259045"/>
    <xdr:sp macro="" textlink="">
      <xdr:nvSpPr>
        <xdr:cNvPr id="593" name="テキスト ボックス 592"/>
        <xdr:cNvSpPr txBox="1"/>
      </xdr:nvSpPr>
      <xdr:spPr>
        <a:xfrm>
          <a:off x="15214111" y="976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106238</xdr:rowOff>
    </xdr:from>
    <xdr:to>
      <xdr:col>76</xdr:col>
      <xdr:colOff>114300</xdr:colOff>
      <xdr:row>59</xdr:row>
      <xdr:rowOff>118146</xdr:rowOff>
    </xdr:to>
    <xdr:cxnSp macro="">
      <xdr:nvCxnSpPr>
        <xdr:cNvPr id="594" name="直線コネクタ 593"/>
        <xdr:cNvCxnSpPr/>
      </xdr:nvCxnSpPr>
      <xdr:spPr>
        <a:xfrm flipV="1">
          <a:off x="13703300" y="10221788"/>
          <a:ext cx="889000" cy="11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5" name="フローチャート: 判断 594"/>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140995</xdr:rowOff>
    </xdr:from>
    <xdr:ext cx="534377" cy="259045"/>
    <xdr:sp macro="" textlink="">
      <xdr:nvSpPr>
        <xdr:cNvPr id="596" name="テキスト ボックス 595"/>
        <xdr:cNvSpPr txBox="1"/>
      </xdr:nvSpPr>
      <xdr:spPr>
        <a:xfrm>
          <a:off x="14325111" y="974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67735</xdr:rowOff>
    </xdr:from>
    <xdr:to>
      <xdr:col>71</xdr:col>
      <xdr:colOff>177800</xdr:colOff>
      <xdr:row>59</xdr:row>
      <xdr:rowOff>118146</xdr:rowOff>
    </xdr:to>
    <xdr:cxnSp macro="">
      <xdr:nvCxnSpPr>
        <xdr:cNvPr id="597" name="直線コネクタ 596"/>
        <xdr:cNvCxnSpPr/>
      </xdr:nvCxnSpPr>
      <xdr:spPr>
        <a:xfrm>
          <a:off x="12814300" y="10183285"/>
          <a:ext cx="889000" cy="5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598" name="フローチャート: 判断 597"/>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10279</xdr:rowOff>
    </xdr:from>
    <xdr:ext cx="534377" cy="259045"/>
    <xdr:sp macro="" textlink="">
      <xdr:nvSpPr>
        <xdr:cNvPr id="599" name="テキスト ボックス 598"/>
        <xdr:cNvSpPr txBox="1"/>
      </xdr:nvSpPr>
      <xdr:spPr>
        <a:xfrm>
          <a:off x="13436111" y="97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0" name="フローチャート: 判断 599"/>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163201</xdr:rowOff>
    </xdr:from>
    <xdr:ext cx="534377" cy="259045"/>
    <xdr:sp macro="" textlink="">
      <xdr:nvSpPr>
        <xdr:cNvPr id="601" name="テキスト ボックス 600"/>
        <xdr:cNvSpPr txBox="1"/>
      </xdr:nvSpPr>
      <xdr:spPr>
        <a:xfrm>
          <a:off x="12547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130059</xdr:rowOff>
    </xdr:from>
    <xdr:to>
      <xdr:col>85</xdr:col>
      <xdr:colOff>177800</xdr:colOff>
      <xdr:row>59</xdr:row>
      <xdr:rowOff>60209</xdr:rowOff>
    </xdr:to>
    <xdr:sp macro="" textlink="">
      <xdr:nvSpPr>
        <xdr:cNvPr id="607" name="楕円 606"/>
        <xdr:cNvSpPr/>
      </xdr:nvSpPr>
      <xdr:spPr>
        <a:xfrm>
          <a:off x="16268700" y="100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108486</xdr:rowOff>
    </xdr:from>
    <xdr:ext cx="534377" cy="259045"/>
    <xdr:sp macro="" textlink="">
      <xdr:nvSpPr>
        <xdr:cNvPr id="608" name="教育費該当値テキスト"/>
        <xdr:cNvSpPr txBox="1"/>
      </xdr:nvSpPr>
      <xdr:spPr>
        <a:xfrm>
          <a:off x="16370300" y="1005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157742</xdr:rowOff>
    </xdr:from>
    <xdr:to>
      <xdr:col>81</xdr:col>
      <xdr:colOff>101600</xdr:colOff>
      <xdr:row>59</xdr:row>
      <xdr:rowOff>87892</xdr:rowOff>
    </xdr:to>
    <xdr:sp macro="" textlink="">
      <xdr:nvSpPr>
        <xdr:cNvPr id="609" name="楕円 608"/>
        <xdr:cNvSpPr/>
      </xdr:nvSpPr>
      <xdr:spPr>
        <a:xfrm>
          <a:off x="15430500" y="10101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79019</xdr:rowOff>
    </xdr:from>
    <xdr:ext cx="534377" cy="259045"/>
    <xdr:sp macro="" textlink="">
      <xdr:nvSpPr>
        <xdr:cNvPr id="610" name="テキスト ボックス 609"/>
        <xdr:cNvSpPr txBox="1"/>
      </xdr:nvSpPr>
      <xdr:spPr>
        <a:xfrm>
          <a:off x="15214111" y="1019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55438</xdr:rowOff>
    </xdr:from>
    <xdr:to>
      <xdr:col>76</xdr:col>
      <xdr:colOff>165100</xdr:colOff>
      <xdr:row>59</xdr:row>
      <xdr:rowOff>157038</xdr:rowOff>
    </xdr:to>
    <xdr:sp macro="" textlink="">
      <xdr:nvSpPr>
        <xdr:cNvPr id="611" name="楕円 610"/>
        <xdr:cNvSpPr/>
      </xdr:nvSpPr>
      <xdr:spPr>
        <a:xfrm>
          <a:off x="14541500" y="1017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148165</xdr:rowOff>
    </xdr:from>
    <xdr:ext cx="534377" cy="259045"/>
    <xdr:sp macro="" textlink="">
      <xdr:nvSpPr>
        <xdr:cNvPr id="612" name="テキスト ボックス 611"/>
        <xdr:cNvSpPr txBox="1"/>
      </xdr:nvSpPr>
      <xdr:spPr>
        <a:xfrm>
          <a:off x="14325111" y="1026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67346</xdr:rowOff>
    </xdr:from>
    <xdr:to>
      <xdr:col>72</xdr:col>
      <xdr:colOff>38100</xdr:colOff>
      <xdr:row>59</xdr:row>
      <xdr:rowOff>168946</xdr:rowOff>
    </xdr:to>
    <xdr:sp macro="" textlink="">
      <xdr:nvSpPr>
        <xdr:cNvPr id="613" name="楕円 612"/>
        <xdr:cNvSpPr/>
      </xdr:nvSpPr>
      <xdr:spPr>
        <a:xfrm>
          <a:off x="13652500" y="1018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160073</xdr:rowOff>
    </xdr:from>
    <xdr:ext cx="534377" cy="259045"/>
    <xdr:sp macro="" textlink="">
      <xdr:nvSpPr>
        <xdr:cNvPr id="614" name="テキスト ボックス 613"/>
        <xdr:cNvSpPr txBox="1"/>
      </xdr:nvSpPr>
      <xdr:spPr>
        <a:xfrm>
          <a:off x="13436111" y="1027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16935</xdr:rowOff>
    </xdr:from>
    <xdr:to>
      <xdr:col>67</xdr:col>
      <xdr:colOff>101600</xdr:colOff>
      <xdr:row>59</xdr:row>
      <xdr:rowOff>118535</xdr:rowOff>
    </xdr:to>
    <xdr:sp macro="" textlink="">
      <xdr:nvSpPr>
        <xdr:cNvPr id="615" name="楕円 614"/>
        <xdr:cNvSpPr/>
      </xdr:nvSpPr>
      <xdr:spPr>
        <a:xfrm>
          <a:off x="12763500" y="101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109662</xdr:rowOff>
    </xdr:from>
    <xdr:ext cx="534377" cy="259045"/>
    <xdr:sp macro="" textlink="">
      <xdr:nvSpPr>
        <xdr:cNvPr id="616" name="テキスト ボックス 615"/>
        <xdr:cNvSpPr txBox="1"/>
      </xdr:nvSpPr>
      <xdr:spPr>
        <a:xfrm>
          <a:off x="12547111" y="1022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0" name="テキスト ボックス 629"/>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2" name="テキスト ボックス 63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4" name="テキスト ボックス 63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6" name="テキスト ボックス 63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8" name="テキスト ボックス 63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0" name="直線コネクタ 639"/>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1"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3"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4" name="直線コネクタ 643"/>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24527</xdr:rowOff>
    </xdr:from>
    <xdr:to>
      <xdr:col>85</xdr:col>
      <xdr:colOff>127000</xdr:colOff>
      <xdr:row>79</xdr:row>
      <xdr:rowOff>31065</xdr:rowOff>
    </xdr:to>
    <xdr:cxnSp macro="">
      <xdr:nvCxnSpPr>
        <xdr:cNvPr id="645" name="直線コネクタ 644"/>
        <xdr:cNvCxnSpPr/>
      </xdr:nvCxnSpPr>
      <xdr:spPr>
        <a:xfrm flipV="1">
          <a:off x="15481300" y="13569077"/>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135811</xdr:rowOff>
    </xdr:from>
    <xdr:ext cx="469744" cy="259045"/>
    <xdr:sp macro="" textlink="">
      <xdr:nvSpPr>
        <xdr:cNvPr id="646" name="災害復旧費平均値テキスト"/>
        <xdr:cNvSpPr txBox="1"/>
      </xdr:nvSpPr>
      <xdr:spPr>
        <a:xfrm>
          <a:off x="16370300" y="13508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47" name="フローチャート: 判断 646"/>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31065</xdr:rowOff>
    </xdr:from>
    <xdr:to>
      <xdr:col>81</xdr:col>
      <xdr:colOff>50800</xdr:colOff>
      <xdr:row>79</xdr:row>
      <xdr:rowOff>43070</xdr:rowOff>
    </xdr:to>
    <xdr:cxnSp macro="">
      <xdr:nvCxnSpPr>
        <xdr:cNvPr id="648" name="直線コネクタ 647"/>
        <xdr:cNvCxnSpPr/>
      </xdr:nvCxnSpPr>
      <xdr:spPr>
        <a:xfrm flipV="1">
          <a:off x="14592300" y="13575615"/>
          <a:ext cx="889000" cy="1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49" name="フローチャート: 判断 648"/>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80684</xdr:rowOff>
    </xdr:from>
    <xdr:ext cx="469744" cy="259045"/>
    <xdr:sp macro="" textlink="">
      <xdr:nvSpPr>
        <xdr:cNvPr id="650" name="テキスト ボックス 649"/>
        <xdr:cNvSpPr txBox="1"/>
      </xdr:nvSpPr>
      <xdr:spPr>
        <a:xfrm>
          <a:off x="15246428" y="136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43070</xdr:rowOff>
    </xdr:from>
    <xdr:to>
      <xdr:col>76</xdr:col>
      <xdr:colOff>114300</xdr:colOff>
      <xdr:row>79</xdr:row>
      <xdr:rowOff>44450</xdr:rowOff>
    </xdr:to>
    <xdr:cxnSp macro="">
      <xdr:nvCxnSpPr>
        <xdr:cNvPr id="651" name="直線コネクタ 650"/>
        <xdr:cNvCxnSpPr/>
      </xdr:nvCxnSpPr>
      <xdr:spPr>
        <a:xfrm flipV="1">
          <a:off x="13703300" y="13587620"/>
          <a:ext cx="889000" cy="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2" name="フローチャート: 判断 651"/>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3" name="テキスト ボックス 652"/>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44434</xdr:rowOff>
    </xdr:from>
    <xdr:to>
      <xdr:col>71</xdr:col>
      <xdr:colOff>177800</xdr:colOff>
      <xdr:row>79</xdr:row>
      <xdr:rowOff>44450</xdr:rowOff>
    </xdr:to>
    <xdr:cxnSp macro="">
      <xdr:nvCxnSpPr>
        <xdr:cNvPr id="654" name="直線コネクタ 653"/>
        <xdr:cNvCxnSpPr/>
      </xdr:nvCxnSpPr>
      <xdr:spPr>
        <a:xfrm>
          <a:off x="12814300" y="13588984"/>
          <a:ext cx="8890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5" name="フローチャート: 判断 654"/>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6" name="テキスト ボックス 655"/>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57" name="フローチャート: 判断 656"/>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58" name="テキスト ボックス 657"/>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145177</xdr:rowOff>
    </xdr:from>
    <xdr:to>
      <xdr:col>85</xdr:col>
      <xdr:colOff>177800</xdr:colOff>
      <xdr:row>79</xdr:row>
      <xdr:rowOff>75327</xdr:rowOff>
    </xdr:to>
    <xdr:sp macro="" textlink="">
      <xdr:nvSpPr>
        <xdr:cNvPr id="664" name="楕円 663"/>
        <xdr:cNvSpPr/>
      </xdr:nvSpPr>
      <xdr:spPr>
        <a:xfrm>
          <a:off x="16268700" y="135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104554</xdr:rowOff>
    </xdr:from>
    <xdr:ext cx="469744" cy="259045"/>
    <xdr:sp macro="" textlink="">
      <xdr:nvSpPr>
        <xdr:cNvPr id="665" name="災害復旧費該当値テキスト"/>
        <xdr:cNvSpPr txBox="1"/>
      </xdr:nvSpPr>
      <xdr:spPr>
        <a:xfrm>
          <a:off x="16370300" y="13306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151715</xdr:rowOff>
    </xdr:from>
    <xdr:to>
      <xdr:col>81</xdr:col>
      <xdr:colOff>101600</xdr:colOff>
      <xdr:row>79</xdr:row>
      <xdr:rowOff>81865</xdr:rowOff>
    </xdr:to>
    <xdr:sp macro="" textlink="">
      <xdr:nvSpPr>
        <xdr:cNvPr id="666" name="楕円 665"/>
        <xdr:cNvSpPr/>
      </xdr:nvSpPr>
      <xdr:spPr>
        <a:xfrm>
          <a:off x="15430500" y="135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98392</xdr:rowOff>
    </xdr:from>
    <xdr:ext cx="469744" cy="259045"/>
    <xdr:sp macro="" textlink="">
      <xdr:nvSpPr>
        <xdr:cNvPr id="667" name="テキスト ボックス 666"/>
        <xdr:cNvSpPr txBox="1"/>
      </xdr:nvSpPr>
      <xdr:spPr>
        <a:xfrm>
          <a:off x="15246428" y="1330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163720</xdr:rowOff>
    </xdr:from>
    <xdr:to>
      <xdr:col>76</xdr:col>
      <xdr:colOff>165100</xdr:colOff>
      <xdr:row>79</xdr:row>
      <xdr:rowOff>93870</xdr:rowOff>
    </xdr:to>
    <xdr:sp macro="" textlink="">
      <xdr:nvSpPr>
        <xdr:cNvPr id="668" name="楕円 667"/>
        <xdr:cNvSpPr/>
      </xdr:nvSpPr>
      <xdr:spPr>
        <a:xfrm>
          <a:off x="14541500" y="1353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84997</xdr:rowOff>
    </xdr:from>
    <xdr:ext cx="378565" cy="259045"/>
    <xdr:sp macro="" textlink="">
      <xdr:nvSpPr>
        <xdr:cNvPr id="669" name="テキスト ボックス 668"/>
        <xdr:cNvSpPr txBox="1"/>
      </xdr:nvSpPr>
      <xdr:spPr>
        <a:xfrm>
          <a:off x="14403017" y="1362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165084</xdr:rowOff>
    </xdr:from>
    <xdr:to>
      <xdr:col>67</xdr:col>
      <xdr:colOff>101600</xdr:colOff>
      <xdr:row>79</xdr:row>
      <xdr:rowOff>95234</xdr:rowOff>
    </xdr:to>
    <xdr:sp macro="" textlink="">
      <xdr:nvSpPr>
        <xdr:cNvPr id="672" name="楕円 671"/>
        <xdr:cNvSpPr/>
      </xdr:nvSpPr>
      <xdr:spPr>
        <a:xfrm>
          <a:off x="12763500" y="1353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86361</xdr:rowOff>
    </xdr:from>
    <xdr:ext cx="249299" cy="259045"/>
    <xdr:sp macro="" textlink="">
      <xdr:nvSpPr>
        <xdr:cNvPr id="673" name="テキスト ボックス 672"/>
        <xdr:cNvSpPr txBox="1"/>
      </xdr:nvSpPr>
      <xdr:spPr>
        <a:xfrm>
          <a:off x="12689650" y="1363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4" name="直線コネクタ 68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5" name="テキスト ボックス 68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6" name="直線コネクタ 68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7" name="テキスト ボックス 68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8" name="直線コネクタ 68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9" name="テキスト ボックス 68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0" name="直線コネクタ 68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1" name="テキスト ボックス 69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2" name="直線コネクタ 69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3" name="テキスト ボックス 69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697" name="直線コネクタ 696"/>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698"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699" name="直線コネクタ 698"/>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0"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1" name="直線コネクタ 700"/>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86334</xdr:rowOff>
    </xdr:from>
    <xdr:to>
      <xdr:col>85</xdr:col>
      <xdr:colOff>127000</xdr:colOff>
      <xdr:row>97</xdr:row>
      <xdr:rowOff>110883</xdr:rowOff>
    </xdr:to>
    <xdr:cxnSp macro="">
      <xdr:nvCxnSpPr>
        <xdr:cNvPr id="702" name="直線コネクタ 701"/>
        <xdr:cNvCxnSpPr/>
      </xdr:nvCxnSpPr>
      <xdr:spPr>
        <a:xfrm>
          <a:off x="15481300" y="16716984"/>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3"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4" name="フローチャート: 判断 703"/>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74715</xdr:rowOff>
    </xdr:from>
    <xdr:to>
      <xdr:col>81</xdr:col>
      <xdr:colOff>50800</xdr:colOff>
      <xdr:row>97</xdr:row>
      <xdr:rowOff>86334</xdr:rowOff>
    </xdr:to>
    <xdr:cxnSp macro="">
      <xdr:nvCxnSpPr>
        <xdr:cNvPr id="705" name="直線コネクタ 704"/>
        <xdr:cNvCxnSpPr/>
      </xdr:nvCxnSpPr>
      <xdr:spPr>
        <a:xfrm>
          <a:off x="14592300" y="16705365"/>
          <a:ext cx="889000" cy="11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6" name="フローチャート: 判断 705"/>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07" name="テキスト ボックス 706"/>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59652</xdr:rowOff>
    </xdr:from>
    <xdr:to>
      <xdr:col>76</xdr:col>
      <xdr:colOff>114300</xdr:colOff>
      <xdr:row>97</xdr:row>
      <xdr:rowOff>74715</xdr:rowOff>
    </xdr:to>
    <xdr:cxnSp macro="">
      <xdr:nvCxnSpPr>
        <xdr:cNvPr id="708" name="直線コネクタ 707"/>
        <xdr:cNvCxnSpPr/>
      </xdr:nvCxnSpPr>
      <xdr:spPr>
        <a:xfrm>
          <a:off x="13703300" y="16690302"/>
          <a:ext cx="889000" cy="1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09" name="フローチャート: 判断 708"/>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0" name="テキスト ボックス 709"/>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53924</xdr:rowOff>
    </xdr:from>
    <xdr:to>
      <xdr:col>71</xdr:col>
      <xdr:colOff>177800</xdr:colOff>
      <xdr:row>97</xdr:row>
      <xdr:rowOff>59652</xdr:rowOff>
    </xdr:to>
    <xdr:cxnSp macro="">
      <xdr:nvCxnSpPr>
        <xdr:cNvPr id="711" name="直線コネクタ 710"/>
        <xdr:cNvCxnSpPr/>
      </xdr:nvCxnSpPr>
      <xdr:spPr>
        <a:xfrm>
          <a:off x="12814300" y="16684574"/>
          <a:ext cx="8890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2" name="フローチャート: 判断 711"/>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3" name="テキスト ボックス 712"/>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4" name="フローチャート: 判断 713"/>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5" name="テキスト ボックス 714"/>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60083</xdr:rowOff>
    </xdr:from>
    <xdr:to>
      <xdr:col>85</xdr:col>
      <xdr:colOff>177800</xdr:colOff>
      <xdr:row>97</xdr:row>
      <xdr:rowOff>161683</xdr:rowOff>
    </xdr:to>
    <xdr:sp macro="" textlink="">
      <xdr:nvSpPr>
        <xdr:cNvPr id="721" name="楕円 720"/>
        <xdr:cNvSpPr/>
      </xdr:nvSpPr>
      <xdr:spPr>
        <a:xfrm>
          <a:off x="16268700" y="166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146460</xdr:rowOff>
    </xdr:from>
    <xdr:ext cx="534377" cy="259045"/>
    <xdr:sp macro="" textlink="">
      <xdr:nvSpPr>
        <xdr:cNvPr id="722" name="公債費該当値テキスト"/>
        <xdr:cNvSpPr txBox="1"/>
      </xdr:nvSpPr>
      <xdr:spPr>
        <a:xfrm>
          <a:off x="16370300" y="1660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35534</xdr:rowOff>
    </xdr:from>
    <xdr:to>
      <xdr:col>81</xdr:col>
      <xdr:colOff>101600</xdr:colOff>
      <xdr:row>97</xdr:row>
      <xdr:rowOff>137134</xdr:rowOff>
    </xdr:to>
    <xdr:sp macro="" textlink="">
      <xdr:nvSpPr>
        <xdr:cNvPr id="723" name="楕円 722"/>
        <xdr:cNvSpPr/>
      </xdr:nvSpPr>
      <xdr:spPr>
        <a:xfrm>
          <a:off x="15430500" y="1666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128261</xdr:rowOff>
    </xdr:from>
    <xdr:ext cx="534377" cy="259045"/>
    <xdr:sp macro="" textlink="">
      <xdr:nvSpPr>
        <xdr:cNvPr id="724" name="テキスト ボックス 723"/>
        <xdr:cNvSpPr txBox="1"/>
      </xdr:nvSpPr>
      <xdr:spPr>
        <a:xfrm>
          <a:off x="15214111" y="1675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23915</xdr:rowOff>
    </xdr:from>
    <xdr:to>
      <xdr:col>76</xdr:col>
      <xdr:colOff>165100</xdr:colOff>
      <xdr:row>97</xdr:row>
      <xdr:rowOff>125515</xdr:rowOff>
    </xdr:to>
    <xdr:sp macro="" textlink="">
      <xdr:nvSpPr>
        <xdr:cNvPr id="725" name="楕円 724"/>
        <xdr:cNvSpPr/>
      </xdr:nvSpPr>
      <xdr:spPr>
        <a:xfrm>
          <a:off x="14541500" y="166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116642</xdr:rowOff>
    </xdr:from>
    <xdr:ext cx="534377" cy="259045"/>
    <xdr:sp macro="" textlink="">
      <xdr:nvSpPr>
        <xdr:cNvPr id="726" name="テキスト ボックス 725"/>
        <xdr:cNvSpPr txBox="1"/>
      </xdr:nvSpPr>
      <xdr:spPr>
        <a:xfrm>
          <a:off x="14325111" y="16747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8852</xdr:rowOff>
    </xdr:from>
    <xdr:to>
      <xdr:col>72</xdr:col>
      <xdr:colOff>38100</xdr:colOff>
      <xdr:row>97</xdr:row>
      <xdr:rowOff>110452</xdr:rowOff>
    </xdr:to>
    <xdr:sp macro="" textlink="">
      <xdr:nvSpPr>
        <xdr:cNvPr id="727" name="楕円 726"/>
        <xdr:cNvSpPr/>
      </xdr:nvSpPr>
      <xdr:spPr>
        <a:xfrm>
          <a:off x="13652500" y="166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101579</xdr:rowOff>
    </xdr:from>
    <xdr:ext cx="534377" cy="259045"/>
    <xdr:sp macro="" textlink="">
      <xdr:nvSpPr>
        <xdr:cNvPr id="728" name="テキスト ボックス 727"/>
        <xdr:cNvSpPr txBox="1"/>
      </xdr:nvSpPr>
      <xdr:spPr>
        <a:xfrm>
          <a:off x="13436111" y="167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3124</xdr:rowOff>
    </xdr:from>
    <xdr:to>
      <xdr:col>67</xdr:col>
      <xdr:colOff>101600</xdr:colOff>
      <xdr:row>97</xdr:row>
      <xdr:rowOff>104724</xdr:rowOff>
    </xdr:to>
    <xdr:sp macro="" textlink="">
      <xdr:nvSpPr>
        <xdr:cNvPr id="729" name="楕円 728"/>
        <xdr:cNvSpPr/>
      </xdr:nvSpPr>
      <xdr:spPr>
        <a:xfrm>
          <a:off x="12763500" y="1663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95851</xdr:rowOff>
    </xdr:from>
    <xdr:ext cx="534377" cy="259045"/>
    <xdr:sp macro="" textlink="">
      <xdr:nvSpPr>
        <xdr:cNvPr id="730" name="テキスト ボックス 729"/>
        <xdr:cNvSpPr txBox="1"/>
      </xdr:nvSpPr>
      <xdr:spPr>
        <a:xfrm>
          <a:off x="12547111" y="1672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6" name="テキスト ボックス 74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8" name="テキスト ボックス 74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0" name="テキスト ボックス 74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2" name="直線コネクタ 751"/>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3"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5"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6" name="直線コネクタ 755"/>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58"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59" name="フローチャート: 判断 758"/>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1" name="フローチャート: 判断 760"/>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2" name="テキスト ボックス 761"/>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4" name="フローチャート: 判断 763"/>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5" name="テキスト ボックス 764"/>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67" name="フローチャート: 判断 766"/>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68" name="テキスト ボックス 767"/>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69" name="フローチャート: 判断 768"/>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0" name="テキスト ボックス 769"/>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77"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主な構成項目である民生費については、住民一人あたり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128,857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介護訓練等給付費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障がい児通所給付費などが増加しているが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、類似団体内平均値を下回っている。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総務費は、ふるさと寄附金が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したことに伴う謝礼品費や積立金の大幅な</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などにより、住民一人あたり</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36,167</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円となっている。</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また、消防費は防災基金の創設に伴い、積立金が大幅に増加している。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教育費については、住民一人あたり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38,219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円となっており、前年度と比較すると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令和元年度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小学校のトイレ改修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を行ったことや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中家住宅表門の耐震補強工事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が皆増となったこと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が要因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となってい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1000">
              <a:latin typeface="ＭＳ Ｐゴシック" panose="020B0600070205080204" pitchFamily="50" charset="-128"/>
              <a:ea typeface="ＭＳ Ｐゴシック" panose="020B0600070205080204" pitchFamily="50" charset="-128"/>
            </a:rPr>
            <a:t>歳入では、地方消費税交付金の減少があったものの、町税や地方交付税の増加などにより一般財源が増加した。また、扶助費や子育て関連経費に対する国・府支出金も事業費に連動し増加した。</a:t>
          </a:r>
        </a:p>
        <a:p>
          <a:r>
            <a:rPr kumimoji="1" lang="ja-JP" altLang="en-US" sz="1000">
              <a:latin typeface="ＭＳ Ｐゴシック" panose="020B0600070205080204" pitchFamily="50" charset="-128"/>
              <a:ea typeface="ＭＳ Ｐゴシック" panose="020B0600070205080204" pitchFamily="50" charset="-128"/>
            </a:rPr>
            <a:t>　歳出では、扶助費や繰出金の増、小学校トイレ洋式化や中央保育所大規模改修、前年度から繰り越された災害復旧事業など投資的事業が増加した一方で、償還方法の見直しや町債の償還が進んだことで公債費が減少したことなどの変化があったが、結果として財政調整基金から</a:t>
          </a:r>
          <a:r>
            <a:rPr kumimoji="1" lang="en-US" altLang="ja-JP" sz="1000">
              <a:latin typeface="ＭＳ Ｐゴシック" panose="020B0600070205080204" pitchFamily="50" charset="-128"/>
              <a:ea typeface="ＭＳ Ｐゴシック" panose="020B0600070205080204" pitchFamily="50" charset="-128"/>
            </a:rPr>
            <a:t>136</a:t>
          </a:r>
          <a:r>
            <a:rPr kumimoji="1" lang="ja-JP" altLang="en-US" sz="1000">
              <a:latin typeface="ＭＳ Ｐゴシック" panose="020B0600070205080204" pitchFamily="50" charset="-128"/>
              <a:ea typeface="ＭＳ Ｐゴシック" panose="020B0600070205080204" pitchFamily="50" charset="-128"/>
            </a:rPr>
            <a:t>百万円を繰入れることにより実質収支を黒字化することができた。</a:t>
          </a:r>
        </a:p>
        <a:p>
          <a:r>
            <a:rPr kumimoji="1" lang="ja-JP" altLang="en-US" sz="1000">
              <a:latin typeface="ＭＳ Ｐゴシック" panose="020B0600070205080204" pitchFamily="50" charset="-128"/>
              <a:ea typeface="ＭＳ Ｐゴシック" panose="020B0600070205080204" pitchFamily="50" charset="-128"/>
            </a:rPr>
            <a:t>　新型コロナウイルス感染症による経済への影響を鑑みると、今後の財政状況が例年以上に不透明であることなど、依然として気を緩められるものではなく、「第３次行財政構造改革プラン・アクションプログラム」の改革項目を引き続き実行し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大阪府熊取町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会計の標準財政規模比が前年度と比較して0.63ポイント増加している要因は、流動負債に係る未払金が減少したにも関わらず、流動資産に係る現金預金は前年度並みの金額を確保できたことにより、資金剰余額が増加したことによるもの。</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14805547</v>
      </c>
      <c r="BO4" s="431"/>
      <c r="BP4" s="431"/>
      <c r="BQ4" s="431"/>
      <c r="BR4" s="431"/>
      <c r="BS4" s="431"/>
      <c r="BT4" s="431"/>
      <c r="BU4" s="432"/>
      <c r="BV4" s="430">
        <v>20211832</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0.6</v>
      </c>
      <c r="CU4" s="437"/>
      <c r="CV4" s="437"/>
      <c r="CW4" s="437"/>
      <c r="CX4" s="437"/>
      <c r="CY4" s="437"/>
      <c r="CZ4" s="437"/>
      <c r="DA4" s="438"/>
      <c r="DB4" s="436">
        <v>1.1000000000000001</v>
      </c>
      <c r="DC4" s="437"/>
      <c r="DD4" s="437"/>
      <c r="DE4" s="437"/>
      <c r="DF4" s="437"/>
      <c r="DG4" s="437"/>
      <c r="DH4" s="437"/>
      <c r="DI4" s="438"/>
      <c r="DJ4" s="186"/>
      <c r="DK4" s="186"/>
      <c r="DL4" s="186"/>
      <c r="DM4" s="186"/>
      <c r="DN4" s="186"/>
      <c r="DO4" s="186"/>
    </row>
    <row r="5" spans="1:119" ht="18.75" customHeight="1">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14463519</v>
      </c>
      <c r="BO5" s="468"/>
      <c r="BP5" s="468"/>
      <c r="BQ5" s="468"/>
      <c r="BR5" s="468"/>
      <c r="BS5" s="468"/>
      <c r="BT5" s="468"/>
      <c r="BU5" s="469"/>
      <c r="BV5" s="467">
        <v>19992933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93.1</v>
      </c>
      <c r="CU5" s="465"/>
      <c r="CV5" s="465"/>
      <c r="CW5" s="465"/>
      <c r="CX5" s="465"/>
      <c r="CY5" s="465"/>
      <c r="CZ5" s="465"/>
      <c r="DA5" s="466"/>
      <c r="DB5" s="464">
        <v>94.7</v>
      </c>
      <c r="DC5" s="465"/>
      <c r="DD5" s="465"/>
      <c r="DE5" s="465"/>
      <c r="DF5" s="465"/>
      <c r="DG5" s="465"/>
      <c r="DH5" s="465"/>
      <c r="DI5" s="466"/>
      <c r="DJ5" s="186"/>
      <c r="DK5" s="186"/>
      <c r="DL5" s="186"/>
      <c r="DM5" s="186"/>
      <c r="DN5" s="186"/>
      <c r="DO5" s="186"/>
    </row>
    <row r="6" spans="1:119" ht="18.75" customHeight="1">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342028</v>
      </c>
      <c r="BO6" s="468"/>
      <c r="BP6" s="468"/>
      <c r="BQ6" s="468"/>
      <c r="BR6" s="468"/>
      <c r="BS6" s="468"/>
      <c r="BT6" s="468"/>
      <c r="BU6" s="469"/>
      <c r="BV6" s="467">
        <v>218899</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99.1</v>
      </c>
      <c r="CU6" s="505"/>
      <c r="CV6" s="505"/>
      <c r="CW6" s="505"/>
      <c r="CX6" s="505"/>
      <c r="CY6" s="505"/>
      <c r="CZ6" s="505"/>
      <c r="DA6" s="506"/>
      <c r="DB6" s="504">
        <v>102.2</v>
      </c>
      <c r="DC6" s="505"/>
      <c r="DD6" s="505"/>
      <c r="DE6" s="505"/>
      <c r="DF6" s="505"/>
      <c r="DG6" s="505"/>
      <c r="DH6" s="505"/>
      <c r="DI6" s="506"/>
      <c r="DJ6" s="186"/>
      <c r="DK6" s="186"/>
      <c r="DL6" s="186"/>
      <c r="DM6" s="186"/>
      <c r="DN6" s="186"/>
      <c r="DO6" s="186"/>
    </row>
    <row r="7" spans="1:119" ht="18.75" customHeight="1">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289286</v>
      </c>
      <c r="BO7" s="468"/>
      <c r="BP7" s="468"/>
      <c r="BQ7" s="468"/>
      <c r="BR7" s="468"/>
      <c r="BS7" s="468"/>
      <c r="BT7" s="468"/>
      <c r="BU7" s="469"/>
      <c r="BV7" s="467">
        <v>122755</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8483934</v>
      </c>
      <c r="CU7" s="468"/>
      <c r="CV7" s="468"/>
      <c r="CW7" s="468"/>
      <c r="CX7" s="468"/>
      <c r="CY7" s="468"/>
      <c r="CZ7" s="468"/>
      <c r="DA7" s="469"/>
      <c r="DB7" s="467">
        <v>8365953</v>
      </c>
      <c r="DC7" s="468"/>
      <c r="DD7" s="468"/>
      <c r="DE7" s="468"/>
      <c r="DF7" s="468"/>
      <c r="DG7" s="468"/>
      <c r="DH7" s="468"/>
      <c r="DI7" s="469"/>
      <c r="DJ7" s="186"/>
      <c r="DK7" s="186"/>
      <c r="DL7" s="186"/>
      <c r="DM7" s="186"/>
      <c r="DN7" s="186"/>
      <c r="DO7" s="186"/>
    </row>
    <row r="8" spans="1:119" ht="18.75" customHeight="1" thickBot="1">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108</v>
      </c>
      <c r="AV8" s="500"/>
      <c r="AW8" s="500"/>
      <c r="AX8" s="500"/>
      <c r="AY8" s="501" t="s">
        <v>109</v>
      </c>
      <c r="AZ8" s="502"/>
      <c r="BA8" s="502"/>
      <c r="BB8" s="502"/>
      <c r="BC8" s="502"/>
      <c r="BD8" s="502"/>
      <c r="BE8" s="502"/>
      <c r="BF8" s="502"/>
      <c r="BG8" s="502"/>
      <c r="BH8" s="502"/>
      <c r="BI8" s="502"/>
      <c r="BJ8" s="502"/>
      <c r="BK8" s="502"/>
      <c r="BL8" s="502"/>
      <c r="BM8" s="503"/>
      <c r="BN8" s="467">
        <v>52742</v>
      </c>
      <c r="BO8" s="468"/>
      <c r="BP8" s="468"/>
      <c r="BQ8" s="468"/>
      <c r="BR8" s="468"/>
      <c r="BS8" s="468"/>
      <c r="BT8" s="468"/>
      <c r="BU8" s="469"/>
      <c r="BV8" s="467">
        <v>96144</v>
      </c>
      <c r="BW8" s="468"/>
      <c r="BX8" s="468"/>
      <c r="BY8" s="468"/>
      <c r="BZ8" s="468"/>
      <c r="CA8" s="468"/>
      <c r="CB8" s="468"/>
      <c r="CC8" s="469"/>
      <c r="CD8" s="470" t="s">
        <v>110</v>
      </c>
      <c r="CE8" s="471"/>
      <c r="CF8" s="471"/>
      <c r="CG8" s="471"/>
      <c r="CH8" s="471"/>
      <c r="CI8" s="471"/>
      <c r="CJ8" s="471"/>
      <c r="CK8" s="471"/>
      <c r="CL8" s="471"/>
      <c r="CM8" s="471"/>
      <c r="CN8" s="471"/>
      <c r="CO8" s="471"/>
      <c r="CP8" s="471"/>
      <c r="CQ8" s="471"/>
      <c r="CR8" s="471"/>
      <c r="CS8" s="472"/>
      <c r="CT8" s="507">
        <v>0.61</v>
      </c>
      <c r="CU8" s="508"/>
      <c r="CV8" s="508"/>
      <c r="CW8" s="508"/>
      <c r="CX8" s="508"/>
      <c r="CY8" s="508"/>
      <c r="CZ8" s="508"/>
      <c r="DA8" s="509"/>
      <c r="DB8" s="507">
        <v>0.63</v>
      </c>
      <c r="DC8" s="508"/>
      <c r="DD8" s="508"/>
      <c r="DE8" s="508"/>
      <c r="DF8" s="508"/>
      <c r="DG8" s="508"/>
      <c r="DH8" s="508"/>
      <c r="DI8" s="509"/>
      <c r="DJ8" s="186"/>
      <c r="DK8" s="186"/>
      <c r="DL8" s="186"/>
      <c r="DM8" s="186"/>
      <c r="DN8" s="186"/>
      <c r="DO8" s="186"/>
    </row>
    <row r="9" spans="1:119" ht="18.75" customHeight="1" thickBot="1">
      <c r="A9" s="187"/>
      <c r="B9" s="461" t="s">
        <v>111</v>
      </c>
      <c r="C9" s="462"/>
      <c r="D9" s="462"/>
      <c r="E9" s="462"/>
      <c r="F9" s="462"/>
      <c r="G9" s="462"/>
      <c r="H9" s="462"/>
      <c r="I9" s="462"/>
      <c r="J9" s="462"/>
      <c r="K9" s="510"/>
      <c r="L9" s="511" t="s">
        <v>112</v>
      </c>
      <c r="M9" s="512"/>
      <c r="N9" s="512"/>
      <c r="O9" s="512"/>
      <c r="P9" s="512"/>
      <c r="Q9" s="513"/>
      <c r="R9" s="514">
        <v>44435</v>
      </c>
      <c r="S9" s="515"/>
      <c r="T9" s="515"/>
      <c r="U9" s="515"/>
      <c r="V9" s="516"/>
      <c r="W9" s="424" t="s">
        <v>113</v>
      </c>
      <c r="X9" s="425"/>
      <c r="Y9" s="425"/>
      <c r="Z9" s="425"/>
      <c r="AA9" s="425"/>
      <c r="AB9" s="425"/>
      <c r="AC9" s="425"/>
      <c r="AD9" s="425"/>
      <c r="AE9" s="425"/>
      <c r="AF9" s="425"/>
      <c r="AG9" s="425"/>
      <c r="AH9" s="425"/>
      <c r="AI9" s="425"/>
      <c r="AJ9" s="425"/>
      <c r="AK9" s="425"/>
      <c r="AL9" s="426"/>
      <c r="AM9" s="496" t="s">
        <v>114</v>
      </c>
      <c r="AN9" s="497"/>
      <c r="AO9" s="497"/>
      <c r="AP9" s="497"/>
      <c r="AQ9" s="497"/>
      <c r="AR9" s="497"/>
      <c r="AS9" s="497"/>
      <c r="AT9" s="498"/>
      <c r="AU9" s="499" t="s">
        <v>94</v>
      </c>
      <c r="AV9" s="500"/>
      <c r="AW9" s="500"/>
      <c r="AX9" s="500"/>
      <c r="AY9" s="501" t="s">
        <v>115</v>
      </c>
      <c r="AZ9" s="502"/>
      <c r="BA9" s="502"/>
      <c r="BB9" s="502"/>
      <c r="BC9" s="502"/>
      <c r="BD9" s="502"/>
      <c r="BE9" s="502"/>
      <c r="BF9" s="502"/>
      <c r="BG9" s="502"/>
      <c r="BH9" s="502"/>
      <c r="BI9" s="502"/>
      <c r="BJ9" s="502"/>
      <c r="BK9" s="502"/>
      <c r="BL9" s="502"/>
      <c r="BM9" s="503"/>
      <c r="BN9" s="467">
        <v>-43402</v>
      </c>
      <c r="BO9" s="468"/>
      <c r="BP9" s="468"/>
      <c r="BQ9" s="468"/>
      <c r="BR9" s="468"/>
      <c r="BS9" s="468"/>
      <c r="BT9" s="468"/>
      <c r="BU9" s="469"/>
      <c r="BV9" s="467">
        <v>44229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9.9</v>
      </c>
      <c r="CU9" s="465"/>
      <c r="CV9" s="465"/>
      <c r="CW9" s="465"/>
      <c r="CX9" s="465"/>
      <c r="CY9" s="465"/>
      <c r="CZ9" s="465"/>
      <c r="DA9" s="466"/>
      <c r="DB9" s="464">
        <v>6.8</v>
      </c>
      <c r="DC9" s="465"/>
      <c r="DD9" s="465"/>
      <c r="DE9" s="465"/>
      <c r="DF9" s="465"/>
      <c r="DG9" s="465"/>
      <c r="DH9" s="465"/>
      <c r="DI9" s="466"/>
      <c r="DJ9" s="186"/>
      <c r="DK9" s="186"/>
      <c r="DL9" s="186"/>
      <c r="DM9" s="186"/>
      <c r="DN9" s="186"/>
      <c r="DO9" s="186"/>
    </row>
    <row r="10" spans="1:119" ht="18.75" customHeight="1" thickBot="1">
      <c r="A10" s="187"/>
      <c r="B10" s="461"/>
      <c r="C10" s="462"/>
      <c r="D10" s="462"/>
      <c r="E10" s="462"/>
      <c r="F10" s="462"/>
      <c r="G10" s="462"/>
      <c r="H10" s="462"/>
      <c r="I10" s="462"/>
      <c r="J10" s="462"/>
      <c r="K10" s="510"/>
      <c r="L10" s="517" t="s">
        <v>117</v>
      </c>
      <c r="M10" s="497"/>
      <c r="N10" s="497"/>
      <c r="O10" s="497"/>
      <c r="P10" s="497"/>
      <c r="Q10" s="498"/>
      <c r="R10" s="518">
        <v>45090</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49000</v>
      </c>
      <c r="BO10" s="468"/>
      <c r="BP10" s="468"/>
      <c r="BQ10" s="468"/>
      <c r="BR10" s="468"/>
      <c r="BS10" s="468"/>
      <c r="BT10" s="468"/>
      <c r="BU10" s="469"/>
      <c r="BV10" s="467">
        <v>27000</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c r="A12" s="187"/>
      <c r="B12" s="527" t="s">
        <v>129</v>
      </c>
      <c r="C12" s="528"/>
      <c r="D12" s="528"/>
      <c r="E12" s="528"/>
      <c r="F12" s="528"/>
      <c r="G12" s="528"/>
      <c r="H12" s="528"/>
      <c r="I12" s="528"/>
      <c r="J12" s="528"/>
      <c r="K12" s="529"/>
      <c r="L12" s="536" t="s">
        <v>130</v>
      </c>
      <c r="M12" s="537"/>
      <c r="N12" s="537"/>
      <c r="O12" s="537"/>
      <c r="P12" s="537"/>
      <c r="Q12" s="538"/>
      <c r="R12" s="539">
        <v>43671</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136000</v>
      </c>
      <c r="BO12" s="468"/>
      <c r="BP12" s="468"/>
      <c r="BQ12" s="468"/>
      <c r="BR12" s="468"/>
      <c r="BS12" s="468"/>
      <c r="BT12" s="468"/>
      <c r="BU12" s="469"/>
      <c r="BV12" s="467">
        <v>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127</v>
      </c>
      <c r="CU12" s="508"/>
      <c r="CV12" s="508"/>
      <c r="CW12" s="508"/>
      <c r="CX12" s="508"/>
      <c r="CY12" s="508"/>
      <c r="CZ12" s="508"/>
      <c r="DA12" s="509"/>
      <c r="DB12" s="507" t="s">
        <v>137</v>
      </c>
      <c r="DC12" s="508"/>
      <c r="DD12" s="508"/>
      <c r="DE12" s="508"/>
      <c r="DF12" s="508"/>
      <c r="DG12" s="508"/>
      <c r="DH12" s="508"/>
      <c r="DI12" s="509"/>
      <c r="DJ12" s="186"/>
      <c r="DK12" s="186"/>
      <c r="DL12" s="186"/>
      <c r="DM12" s="186"/>
      <c r="DN12" s="186"/>
      <c r="DO12" s="186"/>
    </row>
    <row r="13" spans="1:119" ht="18.75" customHeight="1">
      <c r="A13" s="187"/>
      <c r="B13" s="530"/>
      <c r="C13" s="531"/>
      <c r="D13" s="531"/>
      <c r="E13" s="531"/>
      <c r="F13" s="531"/>
      <c r="G13" s="531"/>
      <c r="H13" s="531"/>
      <c r="I13" s="531"/>
      <c r="J13" s="531"/>
      <c r="K13" s="532"/>
      <c r="L13" s="197"/>
      <c r="M13" s="558" t="s">
        <v>138</v>
      </c>
      <c r="N13" s="559"/>
      <c r="O13" s="559"/>
      <c r="P13" s="559"/>
      <c r="Q13" s="560"/>
      <c r="R13" s="551">
        <v>43365</v>
      </c>
      <c r="S13" s="552"/>
      <c r="T13" s="552"/>
      <c r="U13" s="552"/>
      <c r="V13" s="553"/>
      <c r="W13" s="483" t="s">
        <v>139</v>
      </c>
      <c r="X13" s="484"/>
      <c r="Y13" s="484"/>
      <c r="Z13" s="484"/>
      <c r="AA13" s="484"/>
      <c r="AB13" s="474"/>
      <c r="AC13" s="518">
        <v>306</v>
      </c>
      <c r="AD13" s="519"/>
      <c r="AE13" s="519"/>
      <c r="AF13" s="519"/>
      <c r="AG13" s="561"/>
      <c r="AH13" s="518">
        <v>339</v>
      </c>
      <c r="AI13" s="519"/>
      <c r="AJ13" s="519"/>
      <c r="AK13" s="519"/>
      <c r="AL13" s="520"/>
      <c r="AM13" s="496" t="s">
        <v>140</v>
      </c>
      <c r="AN13" s="497"/>
      <c r="AO13" s="497"/>
      <c r="AP13" s="497"/>
      <c r="AQ13" s="497"/>
      <c r="AR13" s="497"/>
      <c r="AS13" s="497"/>
      <c r="AT13" s="498"/>
      <c r="AU13" s="499" t="s">
        <v>141</v>
      </c>
      <c r="AV13" s="500"/>
      <c r="AW13" s="500"/>
      <c r="AX13" s="500"/>
      <c r="AY13" s="501" t="s">
        <v>142</v>
      </c>
      <c r="AZ13" s="502"/>
      <c r="BA13" s="502"/>
      <c r="BB13" s="502"/>
      <c r="BC13" s="502"/>
      <c r="BD13" s="502"/>
      <c r="BE13" s="502"/>
      <c r="BF13" s="502"/>
      <c r="BG13" s="502"/>
      <c r="BH13" s="502"/>
      <c r="BI13" s="502"/>
      <c r="BJ13" s="502"/>
      <c r="BK13" s="502"/>
      <c r="BL13" s="502"/>
      <c r="BM13" s="503"/>
      <c r="BN13" s="467">
        <v>-130402</v>
      </c>
      <c r="BO13" s="468"/>
      <c r="BP13" s="468"/>
      <c r="BQ13" s="468"/>
      <c r="BR13" s="468"/>
      <c r="BS13" s="468"/>
      <c r="BT13" s="468"/>
      <c r="BU13" s="469"/>
      <c r="BV13" s="467">
        <v>71229</v>
      </c>
      <c r="BW13" s="468"/>
      <c r="BX13" s="468"/>
      <c r="BY13" s="468"/>
      <c r="BZ13" s="468"/>
      <c r="CA13" s="468"/>
      <c r="CB13" s="468"/>
      <c r="CC13" s="469"/>
      <c r="CD13" s="470" t="s">
        <v>143</v>
      </c>
      <c r="CE13" s="471"/>
      <c r="CF13" s="471"/>
      <c r="CG13" s="471"/>
      <c r="CH13" s="471"/>
      <c r="CI13" s="471"/>
      <c r="CJ13" s="471"/>
      <c r="CK13" s="471"/>
      <c r="CL13" s="471"/>
      <c r="CM13" s="471"/>
      <c r="CN13" s="471"/>
      <c r="CO13" s="471"/>
      <c r="CP13" s="471"/>
      <c r="CQ13" s="471"/>
      <c r="CR13" s="471"/>
      <c r="CS13" s="472"/>
      <c r="CT13" s="464">
        <v>4.8</v>
      </c>
      <c r="CU13" s="465"/>
      <c r="CV13" s="465"/>
      <c r="CW13" s="465"/>
      <c r="CX13" s="465"/>
      <c r="CY13" s="465"/>
      <c r="CZ13" s="465"/>
      <c r="DA13" s="466"/>
      <c r="DB13" s="464">
        <v>5.8</v>
      </c>
      <c r="DC13" s="465"/>
      <c r="DD13" s="465"/>
      <c r="DE13" s="465"/>
      <c r="DF13" s="465"/>
      <c r="DG13" s="465"/>
      <c r="DH13" s="465"/>
      <c r="DI13" s="466"/>
      <c r="DJ13" s="186"/>
      <c r="DK13" s="186"/>
      <c r="DL13" s="186"/>
      <c r="DM13" s="186"/>
      <c r="DN13" s="186"/>
      <c r="DO13" s="186"/>
    </row>
    <row r="14" spans="1:119" ht="18.75" customHeight="1" thickBot="1">
      <c r="A14" s="187"/>
      <c r="B14" s="530"/>
      <c r="C14" s="531"/>
      <c r="D14" s="531"/>
      <c r="E14" s="531"/>
      <c r="F14" s="531"/>
      <c r="G14" s="531"/>
      <c r="H14" s="531"/>
      <c r="I14" s="531"/>
      <c r="J14" s="531"/>
      <c r="K14" s="532"/>
      <c r="L14" s="548" t="s">
        <v>144</v>
      </c>
      <c r="M14" s="549"/>
      <c r="N14" s="549"/>
      <c r="O14" s="549"/>
      <c r="P14" s="549"/>
      <c r="Q14" s="550"/>
      <c r="R14" s="551">
        <v>43773</v>
      </c>
      <c r="S14" s="552"/>
      <c r="T14" s="552"/>
      <c r="U14" s="552"/>
      <c r="V14" s="553"/>
      <c r="W14" s="457"/>
      <c r="X14" s="458"/>
      <c r="Y14" s="458"/>
      <c r="Z14" s="458"/>
      <c r="AA14" s="458"/>
      <c r="AB14" s="447"/>
      <c r="AC14" s="554">
        <v>1.6</v>
      </c>
      <c r="AD14" s="555"/>
      <c r="AE14" s="555"/>
      <c r="AF14" s="555"/>
      <c r="AG14" s="556"/>
      <c r="AH14" s="554">
        <v>1.8</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145</v>
      </c>
      <c r="CE14" s="563"/>
      <c r="CF14" s="563"/>
      <c r="CG14" s="563"/>
      <c r="CH14" s="563"/>
      <c r="CI14" s="563"/>
      <c r="CJ14" s="563"/>
      <c r="CK14" s="563"/>
      <c r="CL14" s="563"/>
      <c r="CM14" s="563"/>
      <c r="CN14" s="563"/>
      <c r="CO14" s="563"/>
      <c r="CP14" s="563"/>
      <c r="CQ14" s="563"/>
      <c r="CR14" s="563"/>
      <c r="CS14" s="564"/>
      <c r="CT14" s="565" t="s">
        <v>128</v>
      </c>
      <c r="CU14" s="566"/>
      <c r="CV14" s="566"/>
      <c r="CW14" s="566"/>
      <c r="CX14" s="566"/>
      <c r="CY14" s="566"/>
      <c r="CZ14" s="566"/>
      <c r="DA14" s="567"/>
      <c r="DB14" s="565" t="s">
        <v>146</v>
      </c>
      <c r="DC14" s="566"/>
      <c r="DD14" s="566"/>
      <c r="DE14" s="566"/>
      <c r="DF14" s="566"/>
      <c r="DG14" s="566"/>
      <c r="DH14" s="566"/>
      <c r="DI14" s="567"/>
      <c r="DJ14" s="186"/>
      <c r="DK14" s="186"/>
      <c r="DL14" s="186"/>
      <c r="DM14" s="186"/>
      <c r="DN14" s="186"/>
      <c r="DO14" s="186"/>
    </row>
    <row r="15" spans="1:119" ht="18.75" customHeight="1">
      <c r="A15" s="187"/>
      <c r="B15" s="530"/>
      <c r="C15" s="531"/>
      <c r="D15" s="531"/>
      <c r="E15" s="531"/>
      <c r="F15" s="531"/>
      <c r="G15" s="531"/>
      <c r="H15" s="531"/>
      <c r="I15" s="531"/>
      <c r="J15" s="531"/>
      <c r="K15" s="532"/>
      <c r="L15" s="197"/>
      <c r="M15" s="558" t="s">
        <v>147</v>
      </c>
      <c r="N15" s="559"/>
      <c r="O15" s="559"/>
      <c r="P15" s="559"/>
      <c r="Q15" s="560"/>
      <c r="R15" s="551">
        <v>43490</v>
      </c>
      <c r="S15" s="552"/>
      <c r="T15" s="552"/>
      <c r="U15" s="552"/>
      <c r="V15" s="553"/>
      <c r="W15" s="483" t="s">
        <v>148</v>
      </c>
      <c r="X15" s="484"/>
      <c r="Y15" s="484"/>
      <c r="Z15" s="484"/>
      <c r="AA15" s="484"/>
      <c r="AB15" s="474"/>
      <c r="AC15" s="518">
        <v>4470</v>
      </c>
      <c r="AD15" s="519"/>
      <c r="AE15" s="519"/>
      <c r="AF15" s="519"/>
      <c r="AG15" s="561"/>
      <c r="AH15" s="518">
        <v>4657</v>
      </c>
      <c r="AI15" s="519"/>
      <c r="AJ15" s="519"/>
      <c r="AK15" s="519"/>
      <c r="AL15" s="520"/>
      <c r="AM15" s="496"/>
      <c r="AN15" s="497"/>
      <c r="AO15" s="497"/>
      <c r="AP15" s="497"/>
      <c r="AQ15" s="497"/>
      <c r="AR15" s="497"/>
      <c r="AS15" s="497"/>
      <c r="AT15" s="498"/>
      <c r="AU15" s="499"/>
      <c r="AV15" s="500"/>
      <c r="AW15" s="500"/>
      <c r="AX15" s="500"/>
      <c r="AY15" s="427" t="s">
        <v>149</v>
      </c>
      <c r="AZ15" s="428"/>
      <c r="BA15" s="428"/>
      <c r="BB15" s="428"/>
      <c r="BC15" s="428"/>
      <c r="BD15" s="428"/>
      <c r="BE15" s="428"/>
      <c r="BF15" s="428"/>
      <c r="BG15" s="428"/>
      <c r="BH15" s="428"/>
      <c r="BI15" s="428"/>
      <c r="BJ15" s="428"/>
      <c r="BK15" s="428"/>
      <c r="BL15" s="428"/>
      <c r="BM15" s="429"/>
      <c r="BN15" s="430">
        <v>4066583</v>
      </c>
      <c r="BO15" s="431"/>
      <c r="BP15" s="431"/>
      <c r="BQ15" s="431"/>
      <c r="BR15" s="431"/>
      <c r="BS15" s="431"/>
      <c r="BT15" s="431"/>
      <c r="BU15" s="432"/>
      <c r="BV15" s="430">
        <v>4056229</v>
      </c>
      <c r="BW15" s="431"/>
      <c r="BX15" s="431"/>
      <c r="BY15" s="431"/>
      <c r="BZ15" s="431"/>
      <c r="CA15" s="431"/>
      <c r="CB15" s="431"/>
      <c r="CC15" s="432"/>
      <c r="CD15" s="568" t="s">
        <v>150</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0"/>
      <c r="C16" s="531"/>
      <c r="D16" s="531"/>
      <c r="E16" s="531"/>
      <c r="F16" s="531"/>
      <c r="G16" s="531"/>
      <c r="H16" s="531"/>
      <c r="I16" s="531"/>
      <c r="J16" s="531"/>
      <c r="K16" s="532"/>
      <c r="L16" s="548" t="s">
        <v>151</v>
      </c>
      <c r="M16" s="579"/>
      <c r="N16" s="579"/>
      <c r="O16" s="579"/>
      <c r="P16" s="579"/>
      <c r="Q16" s="580"/>
      <c r="R16" s="571" t="s">
        <v>152</v>
      </c>
      <c r="S16" s="572"/>
      <c r="T16" s="572"/>
      <c r="U16" s="572"/>
      <c r="V16" s="573"/>
      <c r="W16" s="457"/>
      <c r="X16" s="458"/>
      <c r="Y16" s="458"/>
      <c r="Z16" s="458"/>
      <c r="AA16" s="458"/>
      <c r="AB16" s="447"/>
      <c r="AC16" s="554">
        <v>23.7</v>
      </c>
      <c r="AD16" s="555"/>
      <c r="AE16" s="555"/>
      <c r="AF16" s="555"/>
      <c r="AG16" s="556"/>
      <c r="AH16" s="554">
        <v>24.3</v>
      </c>
      <c r="AI16" s="555"/>
      <c r="AJ16" s="555"/>
      <c r="AK16" s="555"/>
      <c r="AL16" s="557"/>
      <c r="AM16" s="496"/>
      <c r="AN16" s="497"/>
      <c r="AO16" s="497"/>
      <c r="AP16" s="497"/>
      <c r="AQ16" s="497"/>
      <c r="AR16" s="497"/>
      <c r="AS16" s="497"/>
      <c r="AT16" s="498"/>
      <c r="AU16" s="499"/>
      <c r="AV16" s="500"/>
      <c r="AW16" s="500"/>
      <c r="AX16" s="500"/>
      <c r="AY16" s="501" t="s">
        <v>153</v>
      </c>
      <c r="AZ16" s="502"/>
      <c r="BA16" s="502"/>
      <c r="BB16" s="502"/>
      <c r="BC16" s="502"/>
      <c r="BD16" s="502"/>
      <c r="BE16" s="502"/>
      <c r="BF16" s="502"/>
      <c r="BG16" s="502"/>
      <c r="BH16" s="502"/>
      <c r="BI16" s="502"/>
      <c r="BJ16" s="502"/>
      <c r="BK16" s="502"/>
      <c r="BL16" s="502"/>
      <c r="BM16" s="503"/>
      <c r="BN16" s="467">
        <v>6880450</v>
      </c>
      <c r="BO16" s="468"/>
      <c r="BP16" s="468"/>
      <c r="BQ16" s="468"/>
      <c r="BR16" s="468"/>
      <c r="BS16" s="468"/>
      <c r="BT16" s="468"/>
      <c r="BU16" s="469"/>
      <c r="BV16" s="467">
        <v>6658270</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c r="A17" s="187"/>
      <c r="B17" s="533"/>
      <c r="C17" s="534"/>
      <c r="D17" s="534"/>
      <c r="E17" s="534"/>
      <c r="F17" s="534"/>
      <c r="G17" s="534"/>
      <c r="H17" s="534"/>
      <c r="I17" s="534"/>
      <c r="J17" s="534"/>
      <c r="K17" s="535"/>
      <c r="L17" s="202"/>
      <c r="M17" s="574" t="s">
        <v>154</v>
      </c>
      <c r="N17" s="575"/>
      <c r="O17" s="575"/>
      <c r="P17" s="575"/>
      <c r="Q17" s="576"/>
      <c r="R17" s="571" t="s">
        <v>155</v>
      </c>
      <c r="S17" s="572"/>
      <c r="T17" s="572"/>
      <c r="U17" s="572"/>
      <c r="V17" s="573"/>
      <c r="W17" s="483" t="s">
        <v>156</v>
      </c>
      <c r="X17" s="484"/>
      <c r="Y17" s="484"/>
      <c r="Z17" s="484"/>
      <c r="AA17" s="484"/>
      <c r="AB17" s="474"/>
      <c r="AC17" s="518">
        <v>14103</v>
      </c>
      <c r="AD17" s="519"/>
      <c r="AE17" s="519"/>
      <c r="AF17" s="519"/>
      <c r="AG17" s="561"/>
      <c r="AH17" s="518">
        <v>14157</v>
      </c>
      <c r="AI17" s="519"/>
      <c r="AJ17" s="519"/>
      <c r="AK17" s="519"/>
      <c r="AL17" s="520"/>
      <c r="AM17" s="496"/>
      <c r="AN17" s="497"/>
      <c r="AO17" s="497"/>
      <c r="AP17" s="497"/>
      <c r="AQ17" s="497"/>
      <c r="AR17" s="497"/>
      <c r="AS17" s="497"/>
      <c r="AT17" s="498"/>
      <c r="AU17" s="499"/>
      <c r="AV17" s="500"/>
      <c r="AW17" s="500"/>
      <c r="AX17" s="500"/>
      <c r="AY17" s="501" t="s">
        <v>157</v>
      </c>
      <c r="AZ17" s="502"/>
      <c r="BA17" s="502"/>
      <c r="BB17" s="502"/>
      <c r="BC17" s="502"/>
      <c r="BD17" s="502"/>
      <c r="BE17" s="502"/>
      <c r="BF17" s="502"/>
      <c r="BG17" s="502"/>
      <c r="BH17" s="502"/>
      <c r="BI17" s="502"/>
      <c r="BJ17" s="502"/>
      <c r="BK17" s="502"/>
      <c r="BL17" s="502"/>
      <c r="BM17" s="503"/>
      <c r="BN17" s="467">
        <v>5144913</v>
      </c>
      <c r="BO17" s="468"/>
      <c r="BP17" s="468"/>
      <c r="BQ17" s="468"/>
      <c r="BR17" s="468"/>
      <c r="BS17" s="468"/>
      <c r="BT17" s="468"/>
      <c r="BU17" s="469"/>
      <c r="BV17" s="467">
        <v>5135163</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c r="A18" s="187"/>
      <c r="B18" s="581" t="s">
        <v>158</v>
      </c>
      <c r="C18" s="510"/>
      <c r="D18" s="510"/>
      <c r="E18" s="582"/>
      <c r="F18" s="582"/>
      <c r="G18" s="582"/>
      <c r="H18" s="582"/>
      <c r="I18" s="582"/>
      <c r="J18" s="582"/>
      <c r="K18" s="582"/>
      <c r="L18" s="583">
        <v>17.239999999999998</v>
      </c>
      <c r="M18" s="583"/>
      <c r="N18" s="583"/>
      <c r="O18" s="583"/>
      <c r="P18" s="583"/>
      <c r="Q18" s="583"/>
      <c r="R18" s="584"/>
      <c r="S18" s="584"/>
      <c r="T18" s="584"/>
      <c r="U18" s="584"/>
      <c r="V18" s="585"/>
      <c r="W18" s="485"/>
      <c r="X18" s="486"/>
      <c r="Y18" s="486"/>
      <c r="Z18" s="486"/>
      <c r="AA18" s="486"/>
      <c r="AB18" s="477"/>
      <c r="AC18" s="586">
        <v>74.7</v>
      </c>
      <c r="AD18" s="587"/>
      <c r="AE18" s="587"/>
      <c r="AF18" s="587"/>
      <c r="AG18" s="588"/>
      <c r="AH18" s="586">
        <v>73.900000000000006</v>
      </c>
      <c r="AI18" s="587"/>
      <c r="AJ18" s="587"/>
      <c r="AK18" s="587"/>
      <c r="AL18" s="589"/>
      <c r="AM18" s="496"/>
      <c r="AN18" s="497"/>
      <c r="AO18" s="497"/>
      <c r="AP18" s="497"/>
      <c r="AQ18" s="497"/>
      <c r="AR18" s="497"/>
      <c r="AS18" s="497"/>
      <c r="AT18" s="498"/>
      <c r="AU18" s="499"/>
      <c r="AV18" s="500"/>
      <c r="AW18" s="500"/>
      <c r="AX18" s="500"/>
      <c r="AY18" s="501" t="s">
        <v>159</v>
      </c>
      <c r="AZ18" s="502"/>
      <c r="BA18" s="502"/>
      <c r="BB18" s="502"/>
      <c r="BC18" s="502"/>
      <c r="BD18" s="502"/>
      <c r="BE18" s="502"/>
      <c r="BF18" s="502"/>
      <c r="BG18" s="502"/>
      <c r="BH18" s="502"/>
      <c r="BI18" s="502"/>
      <c r="BJ18" s="502"/>
      <c r="BK18" s="502"/>
      <c r="BL18" s="502"/>
      <c r="BM18" s="503"/>
      <c r="BN18" s="467">
        <v>8130465</v>
      </c>
      <c r="BO18" s="468"/>
      <c r="BP18" s="468"/>
      <c r="BQ18" s="468"/>
      <c r="BR18" s="468"/>
      <c r="BS18" s="468"/>
      <c r="BT18" s="468"/>
      <c r="BU18" s="469"/>
      <c r="BV18" s="467">
        <v>8087449</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c r="A19" s="187"/>
      <c r="B19" s="581" t="s">
        <v>160</v>
      </c>
      <c r="C19" s="510"/>
      <c r="D19" s="510"/>
      <c r="E19" s="582"/>
      <c r="F19" s="582"/>
      <c r="G19" s="582"/>
      <c r="H19" s="582"/>
      <c r="I19" s="582"/>
      <c r="J19" s="582"/>
      <c r="K19" s="582"/>
      <c r="L19" s="590">
        <v>2577</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161</v>
      </c>
      <c r="AZ19" s="502"/>
      <c r="BA19" s="502"/>
      <c r="BB19" s="502"/>
      <c r="BC19" s="502"/>
      <c r="BD19" s="502"/>
      <c r="BE19" s="502"/>
      <c r="BF19" s="502"/>
      <c r="BG19" s="502"/>
      <c r="BH19" s="502"/>
      <c r="BI19" s="502"/>
      <c r="BJ19" s="502"/>
      <c r="BK19" s="502"/>
      <c r="BL19" s="502"/>
      <c r="BM19" s="503"/>
      <c r="BN19" s="467">
        <v>9394106</v>
      </c>
      <c r="BO19" s="468"/>
      <c r="BP19" s="468"/>
      <c r="BQ19" s="468"/>
      <c r="BR19" s="468"/>
      <c r="BS19" s="468"/>
      <c r="BT19" s="468"/>
      <c r="BU19" s="469"/>
      <c r="BV19" s="467">
        <v>14963223</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c r="A20" s="187"/>
      <c r="B20" s="581" t="s">
        <v>162</v>
      </c>
      <c r="C20" s="510"/>
      <c r="D20" s="510"/>
      <c r="E20" s="582"/>
      <c r="F20" s="582"/>
      <c r="G20" s="582"/>
      <c r="H20" s="582"/>
      <c r="I20" s="582"/>
      <c r="J20" s="582"/>
      <c r="K20" s="582"/>
      <c r="L20" s="590">
        <v>16483</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c r="A21" s="187"/>
      <c r="B21" s="601" t="s">
        <v>163</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c r="A22" s="187"/>
      <c r="B22" s="604" t="s">
        <v>164</v>
      </c>
      <c r="C22" s="605"/>
      <c r="D22" s="606"/>
      <c r="E22" s="479" t="s">
        <v>1</v>
      </c>
      <c r="F22" s="484"/>
      <c r="G22" s="484"/>
      <c r="H22" s="484"/>
      <c r="I22" s="484"/>
      <c r="J22" s="484"/>
      <c r="K22" s="474"/>
      <c r="L22" s="479" t="s">
        <v>165</v>
      </c>
      <c r="M22" s="484"/>
      <c r="N22" s="484"/>
      <c r="O22" s="484"/>
      <c r="P22" s="474"/>
      <c r="Q22" s="613" t="s">
        <v>166</v>
      </c>
      <c r="R22" s="614"/>
      <c r="S22" s="614"/>
      <c r="T22" s="614"/>
      <c r="U22" s="614"/>
      <c r="V22" s="615"/>
      <c r="W22" s="619" t="s">
        <v>167</v>
      </c>
      <c r="X22" s="605"/>
      <c r="Y22" s="606"/>
      <c r="Z22" s="479" t="s">
        <v>1</v>
      </c>
      <c r="AA22" s="484"/>
      <c r="AB22" s="484"/>
      <c r="AC22" s="484"/>
      <c r="AD22" s="484"/>
      <c r="AE22" s="484"/>
      <c r="AF22" s="484"/>
      <c r="AG22" s="474"/>
      <c r="AH22" s="632" t="s">
        <v>168</v>
      </c>
      <c r="AI22" s="484"/>
      <c r="AJ22" s="484"/>
      <c r="AK22" s="484"/>
      <c r="AL22" s="474"/>
      <c r="AM22" s="632" t="s">
        <v>169</v>
      </c>
      <c r="AN22" s="633"/>
      <c r="AO22" s="633"/>
      <c r="AP22" s="633"/>
      <c r="AQ22" s="633"/>
      <c r="AR22" s="634"/>
      <c r="AS22" s="613" t="s">
        <v>166</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170</v>
      </c>
      <c r="AZ23" s="428"/>
      <c r="BA23" s="428"/>
      <c r="BB23" s="428"/>
      <c r="BC23" s="428"/>
      <c r="BD23" s="428"/>
      <c r="BE23" s="428"/>
      <c r="BF23" s="428"/>
      <c r="BG23" s="428"/>
      <c r="BH23" s="428"/>
      <c r="BI23" s="428"/>
      <c r="BJ23" s="428"/>
      <c r="BK23" s="428"/>
      <c r="BL23" s="428"/>
      <c r="BM23" s="429"/>
      <c r="BN23" s="467">
        <v>8843414</v>
      </c>
      <c r="BO23" s="468"/>
      <c r="BP23" s="468"/>
      <c r="BQ23" s="468"/>
      <c r="BR23" s="468"/>
      <c r="BS23" s="468"/>
      <c r="BT23" s="468"/>
      <c r="BU23" s="469"/>
      <c r="BV23" s="467">
        <v>8597031</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c r="A24" s="187"/>
      <c r="B24" s="607"/>
      <c r="C24" s="608"/>
      <c r="D24" s="609"/>
      <c r="E24" s="517" t="s">
        <v>171</v>
      </c>
      <c r="F24" s="497"/>
      <c r="G24" s="497"/>
      <c r="H24" s="497"/>
      <c r="I24" s="497"/>
      <c r="J24" s="497"/>
      <c r="K24" s="498"/>
      <c r="L24" s="518">
        <v>1</v>
      </c>
      <c r="M24" s="519"/>
      <c r="N24" s="519"/>
      <c r="O24" s="519"/>
      <c r="P24" s="561"/>
      <c r="Q24" s="518">
        <v>6080</v>
      </c>
      <c r="R24" s="519"/>
      <c r="S24" s="519"/>
      <c r="T24" s="519"/>
      <c r="U24" s="519"/>
      <c r="V24" s="561"/>
      <c r="W24" s="620"/>
      <c r="X24" s="608"/>
      <c r="Y24" s="609"/>
      <c r="Z24" s="517" t="s">
        <v>172</v>
      </c>
      <c r="AA24" s="497"/>
      <c r="AB24" s="497"/>
      <c r="AC24" s="497"/>
      <c r="AD24" s="497"/>
      <c r="AE24" s="497"/>
      <c r="AF24" s="497"/>
      <c r="AG24" s="498"/>
      <c r="AH24" s="518">
        <v>266</v>
      </c>
      <c r="AI24" s="519"/>
      <c r="AJ24" s="519"/>
      <c r="AK24" s="519"/>
      <c r="AL24" s="561"/>
      <c r="AM24" s="518">
        <v>830186</v>
      </c>
      <c r="AN24" s="519"/>
      <c r="AO24" s="519"/>
      <c r="AP24" s="519"/>
      <c r="AQ24" s="519"/>
      <c r="AR24" s="561"/>
      <c r="AS24" s="518">
        <v>3121</v>
      </c>
      <c r="AT24" s="519"/>
      <c r="AU24" s="519"/>
      <c r="AV24" s="519"/>
      <c r="AW24" s="519"/>
      <c r="AX24" s="520"/>
      <c r="AY24" s="640" t="s">
        <v>173</v>
      </c>
      <c r="AZ24" s="641"/>
      <c r="BA24" s="641"/>
      <c r="BB24" s="641"/>
      <c r="BC24" s="641"/>
      <c r="BD24" s="641"/>
      <c r="BE24" s="641"/>
      <c r="BF24" s="641"/>
      <c r="BG24" s="641"/>
      <c r="BH24" s="641"/>
      <c r="BI24" s="641"/>
      <c r="BJ24" s="641"/>
      <c r="BK24" s="641"/>
      <c r="BL24" s="641"/>
      <c r="BM24" s="642"/>
      <c r="BN24" s="467">
        <v>8452288</v>
      </c>
      <c r="BO24" s="468"/>
      <c r="BP24" s="468"/>
      <c r="BQ24" s="468"/>
      <c r="BR24" s="468"/>
      <c r="BS24" s="468"/>
      <c r="BT24" s="468"/>
      <c r="BU24" s="469"/>
      <c r="BV24" s="467">
        <v>8274685</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c r="A25" s="187"/>
      <c r="B25" s="607"/>
      <c r="C25" s="608"/>
      <c r="D25" s="609"/>
      <c r="E25" s="517" t="s">
        <v>174</v>
      </c>
      <c r="F25" s="497"/>
      <c r="G25" s="497"/>
      <c r="H25" s="497"/>
      <c r="I25" s="497"/>
      <c r="J25" s="497"/>
      <c r="K25" s="498"/>
      <c r="L25" s="518">
        <v>1</v>
      </c>
      <c r="M25" s="519"/>
      <c r="N25" s="519"/>
      <c r="O25" s="519"/>
      <c r="P25" s="561"/>
      <c r="Q25" s="518">
        <v>5814</v>
      </c>
      <c r="R25" s="519"/>
      <c r="S25" s="519"/>
      <c r="T25" s="519"/>
      <c r="U25" s="519"/>
      <c r="V25" s="561"/>
      <c r="W25" s="620"/>
      <c r="X25" s="608"/>
      <c r="Y25" s="609"/>
      <c r="Z25" s="517" t="s">
        <v>175</v>
      </c>
      <c r="AA25" s="497"/>
      <c r="AB25" s="497"/>
      <c r="AC25" s="497"/>
      <c r="AD25" s="497"/>
      <c r="AE25" s="497"/>
      <c r="AF25" s="497"/>
      <c r="AG25" s="498"/>
      <c r="AH25" s="518" t="s">
        <v>146</v>
      </c>
      <c r="AI25" s="519"/>
      <c r="AJ25" s="519"/>
      <c r="AK25" s="519"/>
      <c r="AL25" s="561"/>
      <c r="AM25" s="518" t="s">
        <v>146</v>
      </c>
      <c r="AN25" s="519"/>
      <c r="AO25" s="519"/>
      <c r="AP25" s="519"/>
      <c r="AQ25" s="519"/>
      <c r="AR25" s="561"/>
      <c r="AS25" s="518" t="s">
        <v>146</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2257863</v>
      </c>
      <c r="BO25" s="431"/>
      <c r="BP25" s="431"/>
      <c r="BQ25" s="431"/>
      <c r="BR25" s="431"/>
      <c r="BS25" s="431"/>
      <c r="BT25" s="431"/>
      <c r="BU25" s="432"/>
      <c r="BV25" s="430">
        <v>1783584</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c r="A26" s="187"/>
      <c r="B26" s="607"/>
      <c r="C26" s="608"/>
      <c r="D26" s="609"/>
      <c r="E26" s="517" t="s">
        <v>177</v>
      </c>
      <c r="F26" s="497"/>
      <c r="G26" s="497"/>
      <c r="H26" s="497"/>
      <c r="I26" s="497"/>
      <c r="J26" s="497"/>
      <c r="K26" s="498"/>
      <c r="L26" s="518">
        <v>1</v>
      </c>
      <c r="M26" s="519"/>
      <c r="N26" s="519"/>
      <c r="O26" s="519"/>
      <c r="P26" s="561"/>
      <c r="Q26" s="518">
        <v>5681</v>
      </c>
      <c r="R26" s="519"/>
      <c r="S26" s="519"/>
      <c r="T26" s="519"/>
      <c r="U26" s="519"/>
      <c r="V26" s="561"/>
      <c r="W26" s="620"/>
      <c r="X26" s="608"/>
      <c r="Y26" s="609"/>
      <c r="Z26" s="517" t="s">
        <v>178</v>
      </c>
      <c r="AA26" s="630"/>
      <c r="AB26" s="630"/>
      <c r="AC26" s="630"/>
      <c r="AD26" s="630"/>
      <c r="AE26" s="630"/>
      <c r="AF26" s="630"/>
      <c r="AG26" s="631"/>
      <c r="AH26" s="518" t="s">
        <v>146</v>
      </c>
      <c r="AI26" s="519"/>
      <c r="AJ26" s="519"/>
      <c r="AK26" s="519"/>
      <c r="AL26" s="561"/>
      <c r="AM26" s="518" t="s">
        <v>146</v>
      </c>
      <c r="AN26" s="519"/>
      <c r="AO26" s="519"/>
      <c r="AP26" s="519"/>
      <c r="AQ26" s="519"/>
      <c r="AR26" s="561"/>
      <c r="AS26" s="518" t="s">
        <v>146</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146</v>
      </c>
      <c r="BO26" s="468"/>
      <c r="BP26" s="468"/>
      <c r="BQ26" s="468"/>
      <c r="BR26" s="468"/>
      <c r="BS26" s="468"/>
      <c r="BT26" s="468"/>
      <c r="BU26" s="469"/>
      <c r="BV26" s="467" t="s">
        <v>146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c r="A27" s="187"/>
      <c r="B27" s="607"/>
      <c r="C27" s="608"/>
      <c r="D27" s="609"/>
      <c r="E27" s="517" t="s">
        <v>180</v>
      </c>
      <c r="F27" s="497"/>
      <c r="G27" s="497"/>
      <c r="H27" s="497"/>
      <c r="I27" s="497"/>
      <c r="J27" s="497"/>
      <c r="K27" s="498"/>
      <c r="L27" s="518">
        <v>1</v>
      </c>
      <c r="M27" s="519"/>
      <c r="N27" s="519"/>
      <c r="O27" s="519"/>
      <c r="P27" s="561"/>
      <c r="Q27" s="518">
        <v>3500</v>
      </c>
      <c r="R27" s="519"/>
      <c r="S27" s="519"/>
      <c r="T27" s="519"/>
      <c r="U27" s="519"/>
      <c r="V27" s="561"/>
      <c r="W27" s="620"/>
      <c r="X27" s="608"/>
      <c r="Y27" s="609"/>
      <c r="Z27" s="517" t="s">
        <v>181</v>
      </c>
      <c r="AA27" s="497"/>
      <c r="AB27" s="497"/>
      <c r="AC27" s="497"/>
      <c r="AD27" s="497"/>
      <c r="AE27" s="497"/>
      <c r="AF27" s="497"/>
      <c r="AG27" s="498"/>
      <c r="AH27" s="518">
        <v>5</v>
      </c>
      <c r="AI27" s="519"/>
      <c r="AJ27" s="519"/>
      <c r="AK27" s="519"/>
      <c r="AL27" s="561"/>
      <c r="AM27" s="518">
        <v>20135</v>
      </c>
      <c r="AN27" s="519"/>
      <c r="AO27" s="519"/>
      <c r="AP27" s="519"/>
      <c r="AQ27" s="519"/>
      <c r="AR27" s="561"/>
      <c r="AS27" s="518">
        <v>4027</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146</v>
      </c>
      <c r="BO27" s="644"/>
      <c r="BP27" s="644"/>
      <c r="BQ27" s="644"/>
      <c r="BR27" s="644"/>
      <c r="BS27" s="644"/>
      <c r="BT27" s="644"/>
      <c r="BU27" s="645"/>
      <c r="BV27" s="643" t="s">
        <v>146</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c r="A28" s="187"/>
      <c r="B28" s="607"/>
      <c r="C28" s="608"/>
      <c r="D28" s="609"/>
      <c r="E28" s="517" t="s">
        <v>183</v>
      </c>
      <c r="F28" s="497"/>
      <c r="G28" s="497"/>
      <c r="H28" s="497"/>
      <c r="I28" s="497"/>
      <c r="J28" s="497"/>
      <c r="K28" s="498"/>
      <c r="L28" s="518">
        <v>1</v>
      </c>
      <c r="M28" s="519"/>
      <c r="N28" s="519"/>
      <c r="O28" s="519"/>
      <c r="P28" s="561"/>
      <c r="Q28" s="518">
        <v>3200</v>
      </c>
      <c r="R28" s="519"/>
      <c r="S28" s="519"/>
      <c r="T28" s="519"/>
      <c r="U28" s="519"/>
      <c r="V28" s="561"/>
      <c r="W28" s="620"/>
      <c r="X28" s="608"/>
      <c r="Y28" s="609"/>
      <c r="Z28" s="517" t="s">
        <v>184</v>
      </c>
      <c r="AA28" s="497"/>
      <c r="AB28" s="497"/>
      <c r="AC28" s="497"/>
      <c r="AD28" s="497"/>
      <c r="AE28" s="497"/>
      <c r="AF28" s="497"/>
      <c r="AG28" s="498"/>
      <c r="AH28" s="518" t="s">
        <v>146</v>
      </c>
      <c r="AI28" s="519"/>
      <c r="AJ28" s="519"/>
      <c r="AK28" s="519"/>
      <c r="AL28" s="561"/>
      <c r="AM28" s="518" t="s">
        <v>146</v>
      </c>
      <c r="AN28" s="519"/>
      <c r="AO28" s="519"/>
      <c r="AP28" s="519"/>
      <c r="AQ28" s="519"/>
      <c r="AR28" s="561"/>
      <c r="AS28" s="518" t="s">
        <v>146</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1003221</v>
      </c>
      <c r="BO28" s="431"/>
      <c r="BP28" s="431"/>
      <c r="BQ28" s="431"/>
      <c r="BR28" s="431"/>
      <c r="BS28" s="431"/>
      <c r="BT28" s="431"/>
      <c r="BU28" s="432"/>
      <c r="BV28" s="430">
        <v>1090221</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c r="A29" s="187"/>
      <c r="B29" s="607"/>
      <c r="C29" s="608"/>
      <c r="D29" s="609"/>
      <c r="E29" s="517" t="s">
        <v>186</v>
      </c>
      <c r="F29" s="497"/>
      <c r="G29" s="497"/>
      <c r="H29" s="497"/>
      <c r="I29" s="497"/>
      <c r="J29" s="497"/>
      <c r="K29" s="498"/>
      <c r="L29" s="518">
        <v>12</v>
      </c>
      <c r="M29" s="519"/>
      <c r="N29" s="519"/>
      <c r="O29" s="519"/>
      <c r="P29" s="561"/>
      <c r="Q29" s="518">
        <v>3000</v>
      </c>
      <c r="R29" s="519"/>
      <c r="S29" s="519"/>
      <c r="T29" s="519"/>
      <c r="U29" s="519"/>
      <c r="V29" s="561"/>
      <c r="W29" s="621"/>
      <c r="X29" s="622"/>
      <c r="Y29" s="623"/>
      <c r="Z29" s="517" t="s">
        <v>187</v>
      </c>
      <c r="AA29" s="497"/>
      <c r="AB29" s="497"/>
      <c r="AC29" s="497"/>
      <c r="AD29" s="497"/>
      <c r="AE29" s="497"/>
      <c r="AF29" s="497"/>
      <c r="AG29" s="498"/>
      <c r="AH29" s="518">
        <v>271</v>
      </c>
      <c r="AI29" s="519"/>
      <c r="AJ29" s="519"/>
      <c r="AK29" s="519"/>
      <c r="AL29" s="561"/>
      <c r="AM29" s="518">
        <v>850321</v>
      </c>
      <c r="AN29" s="519"/>
      <c r="AO29" s="519"/>
      <c r="AP29" s="519"/>
      <c r="AQ29" s="519"/>
      <c r="AR29" s="561"/>
      <c r="AS29" s="518">
        <v>3138</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617760</v>
      </c>
      <c r="BO29" s="468"/>
      <c r="BP29" s="468"/>
      <c r="BQ29" s="468"/>
      <c r="BR29" s="468"/>
      <c r="BS29" s="468"/>
      <c r="BT29" s="468"/>
      <c r="BU29" s="469"/>
      <c r="BV29" s="467">
        <v>617454</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95.8</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5703112</v>
      </c>
      <c r="BO30" s="644"/>
      <c r="BP30" s="644"/>
      <c r="BQ30" s="644"/>
      <c r="BR30" s="644"/>
      <c r="BS30" s="644"/>
      <c r="BT30" s="644"/>
      <c r="BU30" s="645"/>
      <c r="BV30" s="643">
        <v>5664754</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197</v>
      </c>
      <c r="AP33" s="456"/>
      <c r="AQ33" s="456"/>
      <c r="AR33" s="456"/>
      <c r="AS33" s="456"/>
      <c r="AT33" s="456"/>
      <c r="AU33" s="456"/>
      <c r="AV33" s="456"/>
      <c r="AW33" s="456"/>
      <c r="AX33" s="456"/>
      <c r="AY33" s="456"/>
      <c r="AZ33" s="456"/>
      <c r="BA33" s="456"/>
      <c r="BB33" s="456"/>
      <c r="BC33" s="456"/>
      <c r="BD33" s="217"/>
      <c r="BE33" s="456" t="s">
        <v>198</v>
      </c>
      <c r="BF33" s="456"/>
      <c r="BG33" s="456" t="s">
        <v>199</v>
      </c>
      <c r="BH33" s="456"/>
      <c r="BI33" s="456"/>
      <c r="BJ33" s="456"/>
      <c r="BK33" s="456"/>
      <c r="BL33" s="456"/>
      <c r="BM33" s="456"/>
      <c r="BN33" s="456"/>
      <c r="BO33" s="456"/>
      <c r="BP33" s="456"/>
      <c r="BQ33" s="456"/>
      <c r="BR33" s="456"/>
      <c r="BS33" s="456"/>
      <c r="BT33" s="456"/>
      <c r="BU33" s="456"/>
      <c r="BV33" s="217"/>
      <c r="BW33" s="491" t="s">
        <v>198</v>
      </c>
      <c r="BX33" s="491"/>
      <c r="BY33" s="456" t="s">
        <v>200</v>
      </c>
      <c r="BZ33" s="456"/>
      <c r="CA33" s="456"/>
      <c r="CB33" s="456"/>
      <c r="CC33" s="456"/>
      <c r="CD33" s="456"/>
      <c r="CE33" s="456"/>
      <c r="CF33" s="456"/>
      <c r="CG33" s="456"/>
      <c r="CH33" s="456"/>
      <c r="CI33" s="456"/>
      <c r="CJ33" s="456"/>
      <c r="CK33" s="456"/>
      <c r="CL33" s="456"/>
      <c r="CM33" s="456"/>
      <c r="CN33" s="216"/>
      <c r="CO33" s="491" t="s">
        <v>196</v>
      </c>
      <c r="CP33" s="491"/>
      <c r="CQ33" s="456" t="s">
        <v>201</v>
      </c>
      <c r="CR33" s="456"/>
      <c r="CS33" s="456"/>
      <c r="CT33" s="456"/>
      <c r="CU33" s="456"/>
      <c r="CV33" s="456"/>
      <c r="CW33" s="456"/>
      <c r="CX33" s="456"/>
      <c r="CY33" s="456"/>
      <c r="CZ33" s="456"/>
      <c r="DA33" s="456"/>
      <c r="DB33" s="456"/>
      <c r="DC33" s="456"/>
      <c r="DD33" s="456"/>
      <c r="DE33" s="456"/>
      <c r="DF33" s="216"/>
      <c r="DG33" s="655" t="s">
        <v>202</v>
      </c>
      <c r="DH33" s="655"/>
      <c r="DI33" s="218"/>
      <c r="DJ33" s="186"/>
      <c r="DK33" s="186"/>
      <c r="DL33" s="186"/>
      <c r="DM33" s="186"/>
      <c r="DN33" s="186"/>
      <c r="DO33" s="186"/>
    </row>
    <row r="34" spans="1:119" ht="32.25" customHeight="1">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3</v>
      </c>
      <c r="V34" s="656"/>
      <c r="W34" s="657" t="str">
        <f>IF('各会計、関係団体の財政状況及び健全化判断比率'!B28="","",'各会計、関係団体の財政状況及び健全化判断比率'!B28)</f>
        <v>国民健康保険事業特別会計</v>
      </c>
      <c r="X34" s="657"/>
      <c r="Y34" s="657"/>
      <c r="Z34" s="657"/>
      <c r="AA34" s="657"/>
      <c r="AB34" s="657"/>
      <c r="AC34" s="657"/>
      <c r="AD34" s="657"/>
      <c r="AE34" s="657"/>
      <c r="AF34" s="657"/>
      <c r="AG34" s="657"/>
      <c r="AH34" s="657"/>
      <c r="AI34" s="657"/>
      <c r="AJ34" s="657"/>
      <c r="AK34" s="657"/>
      <c r="AL34" s="214"/>
      <c r="AM34" s="656">
        <f>IF(AO34="","",MAX(C34:D43,U34:V43)+1)</f>
        <v>6</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8</v>
      </c>
      <c r="BX34" s="656"/>
      <c r="BY34" s="657" t="str">
        <f>IF('各会計、関係団体の財政状況及び健全化判断比率'!B68="","",'各会計、関係団体の財政状況及び健全化判断比率'!B68)</f>
        <v>大阪府後期高齢者医療広域連合（一般会計）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13</v>
      </c>
      <c r="CP34" s="656"/>
      <c r="CQ34" s="657" t="str">
        <f>IF('各会計、関係団体の財政状況及び健全化判断比率'!BS7="","",'各会計、関係団体の財政状況及び健全化判断比率'!BS7)</f>
        <v>熊取町土地開発公社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〇</v>
      </c>
      <c r="DH34" s="658"/>
      <c r="DI34" s="218"/>
      <c r="DJ34" s="186"/>
      <c r="DK34" s="186"/>
      <c r="DL34" s="186"/>
      <c r="DM34" s="186"/>
      <c r="DN34" s="186"/>
      <c r="DO34" s="186"/>
    </row>
    <row r="35" spans="1:119" ht="32.25" customHeight="1">
      <c r="A35" s="187"/>
      <c r="B35" s="213"/>
      <c r="C35" s="656">
        <f>IF(E35="","",C34+1)</f>
        <v>2</v>
      </c>
      <c r="D35" s="656"/>
      <c r="E35" s="657" t="str">
        <f>IF('各会計、関係団体の財政状況及び健全化判断比率'!B8="","",'各会計、関係団体の財政状況及び健全化判断比率'!B8)</f>
        <v>墓地事業特別会計</v>
      </c>
      <c r="F35" s="657"/>
      <c r="G35" s="657"/>
      <c r="H35" s="657"/>
      <c r="I35" s="657"/>
      <c r="J35" s="657"/>
      <c r="K35" s="657"/>
      <c r="L35" s="657"/>
      <c r="M35" s="657"/>
      <c r="N35" s="657"/>
      <c r="O35" s="657"/>
      <c r="P35" s="657"/>
      <c r="Q35" s="657"/>
      <c r="R35" s="657"/>
      <c r="S35" s="657"/>
      <c r="T35" s="214"/>
      <c r="U35" s="656">
        <f>IF(W35="","",U34+1)</f>
        <v>4</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7</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9</v>
      </c>
      <c r="BX35" s="656"/>
      <c r="BY35" s="657" t="str">
        <f>IF('各会計、関係団体の財政状況及び健全化判断比率'!B69="","",'各会計、関係団体の財政状況及び健全化判断比率'!B69)</f>
        <v>大阪府後期高齢者医療広域連合（後期高齢者医療特別会計）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5</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10</v>
      </c>
      <c r="BX36" s="656"/>
      <c r="BY36" s="657" t="str">
        <f>IF('各会計、関係団体の財政状況及び健全化判断比率'!B70="","",'各会計、関係団体の財政状況及び健全化判断比率'!B70)</f>
        <v>大阪広域水道企業団（水道事業会計）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11</v>
      </c>
      <c r="BX37" s="656"/>
      <c r="BY37" s="657" t="str">
        <f>IF('各会計、関係団体の財政状況及び健全化判断比率'!B71="","",'各会計、関係団体の財政状況及び健全化判断比率'!B71)</f>
        <v>大阪広域水道企業団（工業用水道事業会計）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12</v>
      </c>
      <c r="BX38" s="656"/>
      <c r="BY38" s="657" t="str">
        <f>IF('各会計、関係団体の財政状況及び健全化判断比率'!B72="","",'各会計、関係団体の財政状況及び健全化判断比率'!B72)</f>
        <v>泉州南消防組合（一般会計）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t="str">
        <f t="shared" si="2"/>
        <v/>
      </c>
      <c r="BX39" s="656"/>
      <c r="BY39" s="657" t="str">
        <f>IF('各会計、関係団体の財政状況及び健全化判断比率'!B73="","",'各会計、関係団体の財政状況及び健全化判断比率'!B73)</f>
        <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207</v>
      </c>
    </row>
    <row r="50" spans="5:5">
      <c r="E50" s="188" t="s">
        <v>208</v>
      </c>
    </row>
    <row r="51" spans="5:5">
      <c r="E51" s="188" t="s">
        <v>209</v>
      </c>
    </row>
    <row r="52" spans="5:5">
      <c r="E52" s="188" t="s">
        <v>210</v>
      </c>
    </row>
    <row r="53" spans="5:5"/>
    <row r="54" spans="5:5"/>
    <row r="55" spans="5:5"/>
    <row r="56" spans="5:5"/>
  </sheetData>
  <sheetProtection algorithmName="SHA-512" hashValue="uKGg8LUutzkAs8OqGuq5Ek9PAK6ppiWqg+uRKj1sm+SsfgL62TCBAmtwfeoOc8M225eOaO3u4hqCGPaiEyZJAA==" saltValue="+n+QG2ASeZsGpTQSFOv2W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48" t="s">
        <v>558</v>
      </c>
      <c r="D34" s="1248"/>
      <c r="E34" s="1249"/>
      <c r="F34" s="32">
        <v>6.53</v>
      </c>
      <c r="G34" s="33">
        <v>6.04</v>
      </c>
      <c r="H34" s="33">
        <v>5.54</v>
      </c>
      <c r="I34" s="33">
        <v>6.03</v>
      </c>
      <c r="J34" s="34">
        <v>6.22</v>
      </c>
      <c r="K34" s="22"/>
      <c r="L34" s="22"/>
      <c r="M34" s="22"/>
      <c r="N34" s="22"/>
      <c r="O34" s="22"/>
      <c r="P34" s="22"/>
    </row>
    <row r="35" spans="1:16" ht="39" customHeight="1">
      <c r="A35" s="22"/>
      <c r="B35" s="35"/>
      <c r="C35" s="1242" t="s">
        <v>559</v>
      </c>
      <c r="D35" s="1243"/>
      <c r="E35" s="1244"/>
      <c r="F35" s="36" t="s">
        <v>510</v>
      </c>
      <c r="G35" s="37" t="s">
        <v>510</v>
      </c>
      <c r="H35" s="37" t="s">
        <v>510</v>
      </c>
      <c r="I35" s="37">
        <v>0.66</v>
      </c>
      <c r="J35" s="38">
        <v>1.29</v>
      </c>
      <c r="K35" s="22"/>
      <c r="L35" s="22"/>
      <c r="M35" s="22"/>
      <c r="N35" s="22"/>
      <c r="O35" s="22"/>
      <c r="P35" s="22"/>
    </row>
    <row r="36" spans="1:16" ht="39" customHeight="1">
      <c r="A36" s="22"/>
      <c r="B36" s="35"/>
      <c r="C36" s="1242" t="s">
        <v>560</v>
      </c>
      <c r="D36" s="1243"/>
      <c r="E36" s="1244"/>
      <c r="F36" s="36">
        <v>0.66</v>
      </c>
      <c r="G36" s="37">
        <v>0.64</v>
      </c>
      <c r="H36" s="37">
        <v>0.63</v>
      </c>
      <c r="I36" s="37">
        <v>1.1399999999999999</v>
      </c>
      <c r="J36" s="38">
        <v>0.62</v>
      </c>
      <c r="K36" s="22"/>
      <c r="L36" s="22"/>
      <c r="M36" s="22"/>
      <c r="N36" s="22"/>
      <c r="O36" s="22"/>
      <c r="P36" s="22"/>
    </row>
    <row r="37" spans="1:16" ht="39" customHeight="1">
      <c r="A37" s="22"/>
      <c r="B37" s="35"/>
      <c r="C37" s="1242" t="s">
        <v>561</v>
      </c>
      <c r="D37" s="1243"/>
      <c r="E37" s="1244"/>
      <c r="F37" s="36" t="s">
        <v>562</v>
      </c>
      <c r="G37" s="37">
        <v>0.79</v>
      </c>
      <c r="H37" s="37">
        <v>1.73</v>
      </c>
      <c r="I37" s="37">
        <v>0.47</v>
      </c>
      <c r="J37" s="38">
        <v>0.52</v>
      </c>
      <c r="K37" s="22"/>
      <c r="L37" s="22"/>
      <c r="M37" s="22"/>
      <c r="N37" s="22"/>
      <c r="O37" s="22"/>
      <c r="P37" s="22"/>
    </row>
    <row r="38" spans="1:16" ht="39" customHeight="1">
      <c r="A38" s="22"/>
      <c r="B38" s="35"/>
      <c r="C38" s="1242" t="s">
        <v>563</v>
      </c>
      <c r="D38" s="1243"/>
      <c r="E38" s="1244"/>
      <c r="F38" s="36">
        <v>0.35</v>
      </c>
      <c r="G38" s="37">
        <v>0.78</v>
      </c>
      <c r="H38" s="37">
        <v>0.82</v>
      </c>
      <c r="I38" s="37">
        <v>0.32</v>
      </c>
      <c r="J38" s="38">
        <v>0.19</v>
      </c>
      <c r="K38" s="22"/>
      <c r="L38" s="22"/>
      <c r="M38" s="22"/>
      <c r="N38" s="22"/>
      <c r="O38" s="22"/>
      <c r="P38" s="22"/>
    </row>
    <row r="39" spans="1:16" ht="39" customHeight="1">
      <c r="A39" s="22"/>
      <c r="B39" s="35"/>
      <c r="C39" s="1242" t="s">
        <v>564</v>
      </c>
      <c r="D39" s="1243"/>
      <c r="E39" s="1244"/>
      <c r="F39" s="36">
        <v>0.03</v>
      </c>
      <c r="G39" s="37">
        <v>0.02</v>
      </c>
      <c r="H39" s="37">
        <v>0.03</v>
      </c>
      <c r="I39" s="37">
        <v>0.04</v>
      </c>
      <c r="J39" s="38">
        <v>0.03</v>
      </c>
      <c r="K39" s="22"/>
      <c r="L39" s="22"/>
      <c r="M39" s="22"/>
      <c r="N39" s="22"/>
      <c r="O39" s="22"/>
      <c r="P39" s="22"/>
    </row>
    <row r="40" spans="1:16" ht="39" customHeight="1">
      <c r="A40" s="22"/>
      <c r="B40" s="35"/>
      <c r="C40" s="1242" t="s">
        <v>565</v>
      </c>
      <c r="D40" s="1243"/>
      <c r="E40" s="1244"/>
      <c r="F40" s="36">
        <v>0</v>
      </c>
      <c r="G40" s="37">
        <v>0</v>
      </c>
      <c r="H40" s="37">
        <v>0</v>
      </c>
      <c r="I40" s="37">
        <v>0</v>
      </c>
      <c r="J40" s="38">
        <v>0</v>
      </c>
      <c r="K40" s="22"/>
      <c r="L40" s="22"/>
      <c r="M40" s="22"/>
      <c r="N40" s="22"/>
      <c r="O40" s="22"/>
      <c r="P40" s="22"/>
    </row>
    <row r="41" spans="1:16" ht="39" customHeight="1">
      <c r="A41" s="22"/>
      <c r="B41" s="35"/>
      <c r="C41" s="1242"/>
      <c r="D41" s="1243"/>
      <c r="E41" s="1244"/>
      <c r="F41" s="36"/>
      <c r="G41" s="37"/>
      <c r="H41" s="37"/>
      <c r="I41" s="37"/>
      <c r="J41" s="38"/>
      <c r="K41" s="22"/>
      <c r="L41" s="22"/>
      <c r="M41" s="22"/>
      <c r="N41" s="22"/>
      <c r="O41" s="22"/>
      <c r="P41" s="22"/>
    </row>
    <row r="42" spans="1:16" ht="39" customHeight="1">
      <c r="A42" s="22"/>
      <c r="B42" s="39"/>
      <c r="C42" s="1242" t="s">
        <v>566</v>
      </c>
      <c r="D42" s="1243"/>
      <c r="E42" s="1244"/>
      <c r="F42" s="36" t="s">
        <v>510</v>
      </c>
      <c r="G42" s="37" t="s">
        <v>510</v>
      </c>
      <c r="H42" s="37" t="s">
        <v>510</v>
      </c>
      <c r="I42" s="37" t="s">
        <v>510</v>
      </c>
      <c r="J42" s="38" t="s">
        <v>510</v>
      </c>
      <c r="K42" s="22"/>
      <c r="L42" s="22"/>
      <c r="M42" s="22"/>
      <c r="N42" s="22"/>
      <c r="O42" s="22"/>
      <c r="P42" s="22"/>
    </row>
    <row r="43" spans="1:16" ht="39" customHeight="1" thickBot="1">
      <c r="A43" s="22"/>
      <c r="B43" s="40"/>
      <c r="C43" s="1245" t="s">
        <v>567</v>
      </c>
      <c r="D43" s="1246"/>
      <c r="E43" s="1247"/>
      <c r="F43" s="41">
        <v>0</v>
      </c>
      <c r="G43" s="42">
        <v>0</v>
      </c>
      <c r="H43" s="42">
        <v>0.59</v>
      </c>
      <c r="I43" s="42" t="s">
        <v>510</v>
      </c>
      <c r="J43" s="43" t="s">
        <v>510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Lc86ieyMHVVkhnevCQjNFSiylmSIrTh5/40fpXuhBUpjyzrVixXgKYeb5IcmRdfqwkGbuS6t748eWgFaypISg==" saltValue="QKt6weS5IhYvrQCvfKQf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50" t="s">
        <v>11</v>
      </c>
      <c r="C45" s="1251"/>
      <c r="D45" s="58"/>
      <c r="E45" s="1256" t="s">
        <v>12</v>
      </c>
      <c r="F45" s="1256"/>
      <c r="G45" s="1256"/>
      <c r="H45" s="1256"/>
      <c r="I45" s="1256"/>
      <c r="J45" s="1257"/>
      <c r="K45" s="59">
        <v>1158</v>
      </c>
      <c r="L45" s="60">
        <v>1136</v>
      </c>
      <c r="M45" s="60">
        <v>1081</v>
      </c>
      <c r="N45" s="60">
        <v>1038</v>
      </c>
      <c r="O45" s="61">
        <v>951</v>
      </c>
      <c r="P45" s="48"/>
      <c r="Q45" s="48"/>
      <c r="R45" s="48"/>
      <c r="S45" s="48"/>
      <c r="T45" s="48"/>
      <c r="U45" s="48"/>
    </row>
    <row r="46" spans="1:21" ht="30.75" customHeight="1">
      <c r="A46" s="48"/>
      <c r="B46" s="1252"/>
      <c r="C46" s="1253"/>
      <c r="D46" s="62"/>
      <c r="E46" s="1258" t="s">
        <v>13</v>
      </c>
      <c r="F46" s="1258"/>
      <c r="G46" s="1258"/>
      <c r="H46" s="1258"/>
      <c r="I46" s="1258"/>
      <c r="J46" s="1259"/>
      <c r="K46" s="63" t="s">
        <v>510</v>
      </c>
      <c r="L46" s="64" t="s">
        <v>510</v>
      </c>
      <c r="M46" s="64" t="s">
        <v>510</v>
      </c>
      <c r="N46" s="64" t="s">
        <v>510</v>
      </c>
      <c r="O46" s="65" t="s">
        <v>510</v>
      </c>
      <c r="P46" s="48"/>
      <c r="Q46" s="48"/>
      <c r="R46" s="48"/>
      <c r="S46" s="48"/>
      <c r="T46" s="48"/>
      <c r="U46" s="48"/>
    </row>
    <row r="47" spans="1:21" ht="30.75" customHeight="1">
      <c r="A47" s="48"/>
      <c r="B47" s="1252"/>
      <c r="C47" s="1253"/>
      <c r="D47" s="62"/>
      <c r="E47" s="1258" t="s">
        <v>14</v>
      </c>
      <c r="F47" s="1258"/>
      <c r="G47" s="1258"/>
      <c r="H47" s="1258"/>
      <c r="I47" s="1258"/>
      <c r="J47" s="1259"/>
      <c r="K47" s="63" t="s">
        <v>510</v>
      </c>
      <c r="L47" s="64" t="s">
        <v>510</v>
      </c>
      <c r="M47" s="64" t="s">
        <v>510</v>
      </c>
      <c r="N47" s="64" t="s">
        <v>510</v>
      </c>
      <c r="O47" s="65" t="s">
        <v>510</v>
      </c>
      <c r="P47" s="48"/>
      <c r="Q47" s="48"/>
      <c r="R47" s="48"/>
      <c r="S47" s="48"/>
      <c r="T47" s="48"/>
      <c r="U47" s="48"/>
    </row>
    <row r="48" spans="1:21" ht="30.75" customHeight="1">
      <c r="A48" s="48"/>
      <c r="B48" s="1252"/>
      <c r="C48" s="1253"/>
      <c r="D48" s="62"/>
      <c r="E48" s="1258" t="s">
        <v>15</v>
      </c>
      <c r="F48" s="1258"/>
      <c r="G48" s="1258"/>
      <c r="H48" s="1258"/>
      <c r="I48" s="1258"/>
      <c r="J48" s="1259"/>
      <c r="K48" s="63">
        <v>293</v>
      </c>
      <c r="L48" s="64">
        <v>286</v>
      </c>
      <c r="M48" s="64">
        <v>324</v>
      </c>
      <c r="N48" s="64">
        <v>267</v>
      </c>
      <c r="O48" s="65">
        <v>258</v>
      </c>
      <c r="P48" s="48"/>
      <c r="Q48" s="48"/>
      <c r="R48" s="48"/>
      <c r="S48" s="48"/>
      <c r="T48" s="48"/>
      <c r="U48" s="48"/>
    </row>
    <row r="49" spans="1:21" ht="30.75" customHeight="1">
      <c r="A49" s="48"/>
      <c r="B49" s="1252"/>
      <c r="C49" s="1253"/>
      <c r="D49" s="62"/>
      <c r="E49" s="1258" t="s">
        <v>16</v>
      </c>
      <c r="F49" s="1258"/>
      <c r="G49" s="1258"/>
      <c r="H49" s="1258"/>
      <c r="I49" s="1258"/>
      <c r="J49" s="1259"/>
      <c r="K49" s="63">
        <v>2</v>
      </c>
      <c r="L49" s="64">
        <v>20</v>
      </c>
      <c r="M49" s="64">
        <v>31</v>
      </c>
      <c r="N49" s="64">
        <v>39</v>
      </c>
      <c r="O49" s="65">
        <v>39</v>
      </c>
      <c r="P49" s="48"/>
      <c r="Q49" s="48"/>
      <c r="R49" s="48"/>
      <c r="S49" s="48"/>
      <c r="T49" s="48"/>
      <c r="U49" s="48"/>
    </row>
    <row r="50" spans="1:21" ht="30.75" customHeight="1">
      <c r="A50" s="48"/>
      <c r="B50" s="1252"/>
      <c r="C50" s="1253"/>
      <c r="D50" s="62"/>
      <c r="E50" s="1258" t="s">
        <v>17</v>
      </c>
      <c r="F50" s="1258"/>
      <c r="G50" s="1258"/>
      <c r="H50" s="1258"/>
      <c r="I50" s="1258"/>
      <c r="J50" s="1259"/>
      <c r="K50" s="63" t="s">
        <v>510</v>
      </c>
      <c r="L50" s="64" t="s">
        <v>510</v>
      </c>
      <c r="M50" s="64" t="s">
        <v>510</v>
      </c>
      <c r="N50" s="64" t="s">
        <v>510</v>
      </c>
      <c r="O50" s="65" t="s">
        <v>510</v>
      </c>
      <c r="P50" s="48"/>
      <c r="Q50" s="48"/>
      <c r="R50" s="48"/>
      <c r="S50" s="48"/>
      <c r="T50" s="48"/>
      <c r="U50" s="48"/>
    </row>
    <row r="51" spans="1:21" ht="30.75" customHeight="1">
      <c r="A51" s="48"/>
      <c r="B51" s="1254"/>
      <c r="C51" s="1255"/>
      <c r="D51" s="66"/>
      <c r="E51" s="1258" t="s">
        <v>18</v>
      </c>
      <c r="F51" s="1258"/>
      <c r="G51" s="1258"/>
      <c r="H51" s="1258"/>
      <c r="I51" s="1258"/>
      <c r="J51" s="1259"/>
      <c r="K51" s="63" t="s">
        <v>510</v>
      </c>
      <c r="L51" s="64" t="s">
        <v>510</v>
      </c>
      <c r="M51" s="64" t="s">
        <v>510</v>
      </c>
      <c r="N51" s="64" t="s">
        <v>510</v>
      </c>
      <c r="O51" s="65" t="s">
        <v>510</v>
      </c>
      <c r="P51" s="48"/>
      <c r="Q51" s="48"/>
      <c r="R51" s="48"/>
      <c r="S51" s="48"/>
      <c r="T51" s="48"/>
      <c r="U51" s="48"/>
    </row>
    <row r="52" spans="1:21" ht="30.75" customHeight="1">
      <c r="A52" s="48"/>
      <c r="B52" s="1260" t="s">
        <v>19</v>
      </c>
      <c r="C52" s="1261"/>
      <c r="D52" s="66"/>
      <c r="E52" s="1258" t="s">
        <v>20</v>
      </c>
      <c r="F52" s="1258"/>
      <c r="G52" s="1258"/>
      <c r="H52" s="1258"/>
      <c r="I52" s="1258"/>
      <c r="J52" s="1259"/>
      <c r="K52" s="63">
        <v>918</v>
      </c>
      <c r="L52" s="64">
        <v>961</v>
      </c>
      <c r="M52" s="64">
        <v>997</v>
      </c>
      <c r="N52" s="64">
        <v>993</v>
      </c>
      <c r="O52" s="65">
        <v>977</v>
      </c>
      <c r="P52" s="48"/>
      <c r="Q52" s="48"/>
      <c r="R52" s="48"/>
      <c r="S52" s="48"/>
      <c r="T52" s="48"/>
      <c r="U52" s="48"/>
    </row>
    <row r="53" spans="1:21" ht="30.75" customHeight="1" thickBot="1">
      <c r="A53" s="48"/>
      <c r="B53" s="1262" t="s">
        <v>21</v>
      </c>
      <c r="C53" s="1263"/>
      <c r="D53" s="67"/>
      <c r="E53" s="1264" t="s">
        <v>22</v>
      </c>
      <c r="F53" s="1264"/>
      <c r="G53" s="1264"/>
      <c r="H53" s="1264"/>
      <c r="I53" s="1264"/>
      <c r="J53" s="1265"/>
      <c r="K53" s="68">
        <v>535</v>
      </c>
      <c r="L53" s="69">
        <v>481</v>
      </c>
      <c r="M53" s="69">
        <v>439</v>
      </c>
      <c r="N53" s="69">
        <v>351</v>
      </c>
      <c r="O53" s="70">
        <v>271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c r="B57" s="1266" t="s">
        <v>25</v>
      </c>
      <c r="C57" s="1267"/>
      <c r="D57" s="1270" t="s">
        <v>26</v>
      </c>
      <c r="E57" s="1271"/>
      <c r="F57" s="1271"/>
      <c r="G57" s="1271"/>
      <c r="H57" s="1271"/>
      <c r="I57" s="1271"/>
      <c r="J57" s="1272"/>
      <c r="K57" s="83" t="s">
        <v>510</v>
      </c>
      <c r="L57" s="84" t="s">
        <v>510</v>
      </c>
      <c r="M57" s="84" t="s">
        <v>510</v>
      </c>
      <c r="N57" s="84" t="s">
        <v>510</v>
      </c>
      <c r="O57" s="85" t="s">
        <v>510</v>
      </c>
    </row>
    <row r="58" spans="1:21" ht="31.5" customHeight="1" thickBot="1">
      <c r="B58" s="1268"/>
      <c r="C58" s="1269"/>
      <c r="D58" s="1273" t="s">
        <v>27</v>
      </c>
      <c r="E58" s="1274"/>
      <c r="F58" s="1274"/>
      <c r="G58" s="1274"/>
      <c r="H58" s="1274"/>
      <c r="I58" s="1274"/>
      <c r="J58" s="1275"/>
      <c r="K58" s="86" t="s">
        <v>510</v>
      </c>
      <c r="L58" s="87" t="s">
        <v>510</v>
      </c>
      <c r="M58" s="87" t="s">
        <v>510</v>
      </c>
      <c r="N58" s="87" t="s">
        <v>510</v>
      </c>
      <c r="O58" s="88" t="s">
        <v>510</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4+ZusDCMYSgYWGC4xDAIlQtJgpuy0njOWAi6kpDh43qnyT1v9tI2bKi4bsoi82ayBG+QSaLhJhfKCWfiZr61w==" saltValue="tUNitfSjraQcafXURUF3X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550</v>
      </c>
      <c r="J40" s="100" t="s">
        <v>551</v>
      </c>
      <c r="K40" s="100" t="s">
        <v>552</v>
      </c>
      <c r="L40" s="100" t="s">
        <v>553</v>
      </c>
      <c r="M40" s="101" t="s">
        <v>554</v>
      </c>
    </row>
    <row r="41" spans="2:13" ht="27.75" customHeight="1">
      <c r="B41" s="1276" t="s">
        <v>30</v>
      </c>
      <c r="C41" s="1277"/>
      <c r="D41" s="102"/>
      <c r="E41" s="1282" t="s">
        <v>31</v>
      </c>
      <c r="F41" s="1282"/>
      <c r="G41" s="1282"/>
      <c r="H41" s="1283"/>
      <c r="I41" s="103">
        <v>8890</v>
      </c>
      <c r="J41" s="104">
        <v>8663</v>
      </c>
      <c r="K41" s="104">
        <v>8583</v>
      </c>
      <c r="L41" s="104">
        <v>8597</v>
      </c>
      <c r="M41" s="105">
        <v>8843</v>
      </c>
    </row>
    <row r="42" spans="2:13" ht="27.75" customHeight="1">
      <c r="B42" s="1278"/>
      <c r="C42" s="1279"/>
      <c r="D42" s="106"/>
      <c r="E42" s="1284" t="s">
        <v>32</v>
      </c>
      <c r="F42" s="1284"/>
      <c r="G42" s="1284"/>
      <c r="H42" s="1285"/>
      <c r="I42" s="107">
        <v>778</v>
      </c>
      <c r="J42" s="108">
        <v>713</v>
      </c>
      <c r="K42" s="108">
        <v>713</v>
      </c>
      <c r="L42" s="108">
        <v>713</v>
      </c>
      <c r="M42" s="109">
        <v>718</v>
      </c>
    </row>
    <row r="43" spans="2:13" ht="27.75" customHeight="1">
      <c r="B43" s="1278"/>
      <c r="C43" s="1279"/>
      <c r="D43" s="106"/>
      <c r="E43" s="1284" t="s">
        <v>33</v>
      </c>
      <c r="F43" s="1284"/>
      <c r="G43" s="1284"/>
      <c r="H43" s="1285"/>
      <c r="I43" s="107">
        <v>3503</v>
      </c>
      <c r="J43" s="108">
        <v>3360</v>
      </c>
      <c r="K43" s="108">
        <v>3341</v>
      </c>
      <c r="L43" s="108">
        <v>3183</v>
      </c>
      <c r="M43" s="109">
        <v>3166</v>
      </c>
    </row>
    <row r="44" spans="2:13" ht="27.75" customHeight="1">
      <c r="B44" s="1278"/>
      <c r="C44" s="1279"/>
      <c r="D44" s="106"/>
      <c r="E44" s="1284" t="s">
        <v>34</v>
      </c>
      <c r="F44" s="1284"/>
      <c r="G44" s="1284"/>
      <c r="H44" s="1285"/>
      <c r="I44" s="107">
        <v>213</v>
      </c>
      <c r="J44" s="108">
        <v>258</v>
      </c>
      <c r="K44" s="108">
        <v>311</v>
      </c>
      <c r="L44" s="108">
        <v>308</v>
      </c>
      <c r="M44" s="109">
        <v>288</v>
      </c>
    </row>
    <row r="45" spans="2:13" ht="27.75" customHeight="1">
      <c r="B45" s="1278"/>
      <c r="C45" s="1279"/>
      <c r="D45" s="106"/>
      <c r="E45" s="1284" t="s">
        <v>35</v>
      </c>
      <c r="F45" s="1284"/>
      <c r="G45" s="1284"/>
      <c r="H45" s="1285"/>
      <c r="I45" s="107">
        <v>2522</v>
      </c>
      <c r="J45" s="108">
        <v>2519</v>
      </c>
      <c r="K45" s="108">
        <v>2413</v>
      </c>
      <c r="L45" s="108">
        <v>2279</v>
      </c>
      <c r="M45" s="109">
        <v>2276</v>
      </c>
    </row>
    <row r="46" spans="2:13" ht="27.75" customHeight="1">
      <c r="B46" s="1278"/>
      <c r="C46" s="1279"/>
      <c r="D46" s="110"/>
      <c r="E46" s="1284" t="s">
        <v>36</v>
      </c>
      <c r="F46" s="1284"/>
      <c r="G46" s="1284"/>
      <c r="H46" s="1285"/>
      <c r="I46" s="107" t="s">
        <v>510</v>
      </c>
      <c r="J46" s="108" t="s">
        <v>510</v>
      </c>
      <c r="K46" s="108" t="s">
        <v>510</v>
      </c>
      <c r="L46" s="108" t="s">
        <v>510</v>
      </c>
      <c r="M46" s="109" t="s">
        <v>510</v>
      </c>
    </row>
    <row r="47" spans="2:13" ht="27.75" customHeight="1">
      <c r="B47" s="1278"/>
      <c r="C47" s="1279"/>
      <c r="D47" s="111"/>
      <c r="E47" s="1286" t="s">
        <v>37</v>
      </c>
      <c r="F47" s="1287"/>
      <c r="G47" s="1287"/>
      <c r="H47" s="1288"/>
      <c r="I47" s="107" t="s">
        <v>510</v>
      </c>
      <c r="J47" s="108" t="s">
        <v>510</v>
      </c>
      <c r="K47" s="108" t="s">
        <v>510</v>
      </c>
      <c r="L47" s="108" t="s">
        <v>510</v>
      </c>
      <c r="M47" s="109" t="s">
        <v>510</v>
      </c>
    </row>
    <row r="48" spans="2:13" ht="27.75" customHeight="1">
      <c r="B48" s="1278"/>
      <c r="C48" s="1279"/>
      <c r="D48" s="106"/>
      <c r="E48" s="1284" t="s">
        <v>38</v>
      </c>
      <c r="F48" s="1284"/>
      <c r="G48" s="1284"/>
      <c r="H48" s="1285"/>
      <c r="I48" s="107" t="s">
        <v>510</v>
      </c>
      <c r="J48" s="108" t="s">
        <v>510</v>
      </c>
      <c r="K48" s="108" t="s">
        <v>510</v>
      </c>
      <c r="L48" s="108" t="s">
        <v>510</v>
      </c>
      <c r="M48" s="109" t="s">
        <v>510</v>
      </c>
    </row>
    <row r="49" spans="2:13" ht="27.75" customHeight="1">
      <c r="B49" s="1280"/>
      <c r="C49" s="1281"/>
      <c r="D49" s="106"/>
      <c r="E49" s="1284" t="s">
        <v>39</v>
      </c>
      <c r="F49" s="1284"/>
      <c r="G49" s="1284"/>
      <c r="H49" s="1285"/>
      <c r="I49" s="107" t="s">
        <v>510</v>
      </c>
      <c r="J49" s="108" t="s">
        <v>510</v>
      </c>
      <c r="K49" s="108" t="s">
        <v>510</v>
      </c>
      <c r="L49" s="108" t="s">
        <v>510</v>
      </c>
      <c r="M49" s="109" t="s">
        <v>510</v>
      </c>
    </row>
    <row r="50" spans="2:13" ht="27.75" customHeight="1">
      <c r="B50" s="1289" t="s">
        <v>40</v>
      </c>
      <c r="C50" s="1290"/>
      <c r="D50" s="112"/>
      <c r="E50" s="1284" t="s">
        <v>41</v>
      </c>
      <c r="F50" s="1284"/>
      <c r="G50" s="1284"/>
      <c r="H50" s="1285"/>
      <c r="I50" s="107">
        <v>3451</v>
      </c>
      <c r="J50" s="108">
        <v>3246</v>
      </c>
      <c r="K50" s="108">
        <v>3350</v>
      </c>
      <c r="L50" s="108">
        <v>6659</v>
      </c>
      <c r="M50" s="109">
        <v>6606</v>
      </c>
    </row>
    <row r="51" spans="2:13" ht="27.75" customHeight="1">
      <c r="B51" s="1278"/>
      <c r="C51" s="1279"/>
      <c r="D51" s="106"/>
      <c r="E51" s="1284" t="s">
        <v>42</v>
      </c>
      <c r="F51" s="1284"/>
      <c r="G51" s="1284"/>
      <c r="H51" s="1285"/>
      <c r="I51" s="107">
        <v>222</v>
      </c>
      <c r="J51" s="108">
        <v>225</v>
      </c>
      <c r="K51" s="108">
        <v>240</v>
      </c>
      <c r="L51" s="108">
        <v>241</v>
      </c>
      <c r="M51" s="109">
        <v>248</v>
      </c>
    </row>
    <row r="52" spans="2:13" ht="27.75" customHeight="1">
      <c r="B52" s="1280"/>
      <c r="C52" s="1281"/>
      <c r="D52" s="106"/>
      <c r="E52" s="1284" t="s">
        <v>43</v>
      </c>
      <c r="F52" s="1284"/>
      <c r="G52" s="1284"/>
      <c r="H52" s="1285"/>
      <c r="I52" s="107">
        <v>11915</v>
      </c>
      <c r="J52" s="108">
        <v>11947</v>
      </c>
      <c r="K52" s="108">
        <v>12077</v>
      </c>
      <c r="L52" s="108">
        <v>12089</v>
      </c>
      <c r="M52" s="109">
        <v>12114</v>
      </c>
    </row>
    <row r="53" spans="2:13" ht="27.75" customHeight="1" thickBot="1">
      <c r="B53" s="1291" t="s">
        <v>44</v>
      </c>
      <c r="C53" s="1292"/>
      <c r="D53" s="113"/>
      <c r="E53" s="1293" t="s">
        <v>45</v>
      </c>
      <c r="F53" s="1293"/>
      <c r="G53" s="1293"/>
      <c r="H53" s="1294"/>
      <c r="I53" s="114">
        <v>318</v>
      </c>
      <c r="J53" s="115">
        <v>94</v>
      </c>
      <c r="K53" s="115">
        <v>-306</v>
      </c>
      <c r="L53" s="115">
        <v>-3908</v>
      </c>
      <c r="M53" s="116">
        <v>-3677</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H3xm56zcwIPeKP0fnS5I72iedQ8XM2tixY4NU98IOIOAUDy+uDvM7MMavG6N9AMcFmnCL1FC7myXHS2ZMHkyCQ==" saltValue="Y5ZLJGclBETN+gT70WwKS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552</v>
      </c>
      <c r="G54" s="125" t="s">
        <v>553</v>
      </c>
      <c r="H54" s="126" t="s">
        <v>554</v>
      </c>
    </row>
    <row r="55" spans="2:8" ht="52.5" customHeight="1">
      <c r="B55" s="127"/>
      <c r="C55" s="1303" t="s">
        <v>48</v>
      </c>
      <c r="D55" s="1303"/>
      <c r="E55" s="1304"/>
      <c r="F55" s="128">
        <v>1063</v>
      </c>
      <c r="G55" s="128">
        <v>1090</v>
      </c>
      <c r="H55" s="129">
        <v>1003</v>
      </c>
    </row>
    <row r="56" spans="2:8" ht="52.5" customHeight="1">
      <c r="B56" s="130"/>
      <c r="C56" s="1305" t="s">
        <v>49</v>
      </c>
      <c r="D56" s="1305"/>
      <c r="E56" s="1306"/>
      <c r="F56" s="131">
        <v>617</v>
      </c>
      <c r="G56" s="131">
        <v>617</v>
      </c>
      <c r="H56" s="132">
        <v>618</v>
      </c>
    </row>
    <row r="57" spans="2:8" ht="53.25" customHeight="1">
      <c r="B57" s="130"/>
      <c r="C57" s="1307" t="s">
        <v>50</v>
      </c>
      <c r="D57" s="1307"/>
      <c r="E57" s="1308"/>
      <c r="F57" s="133">
        <v>2383</v>
      </c>
      <c r="G57" s="133">
        <v>5665</v>
      </c>
      <c r="H57" s="134">
        <v>5703</v>
      </c>
    </row>
    <row r="58" spans="2:8" ht="45.75" customHeight="1">
      <c r="B58" s="135"/>
      <c r="C58" s="1295" t="s">
        <v>583</v>
      </c>
      <c r="D58" s="1296"/>
      <c r="E58" s="1297"/>
      <c r="F58" s="136">
        <v>525</v>
      </c>
      <c r="G58" s="136">
        <v>3843</v>
      </c>
      <c r="H58" s="137">
        <v>2927</v>
      </c>
    </row>
    <row r="59" spans="2:8" ht="45.75" customHeight="1">
      <c r="B59" s="135"/>
      <c r="C59" s="1295" t="s">
        <v>584</v>
      </c>
      <c r="D59" s="1296"/>
      <c r="E59" s="1297"/>
      <c r="F59" s="136">
        <v>1527</v>
      </c>
      <c r="G59" s="136">
        <v>1529</v>
      </c>
      <c r="H59" s="137">
        <v>1532</v>
      </c>
    </row>
    <row r="60" spans="2:8" ht="45.75" customHeight="1">
      <c r="B60" s="135"/>
      <c r="C60" s="1295" t="s">
        <v>585</v>
      </c>
      <c r="D60" s="1296"/>
      <c r="E60" s="1297"/>
      <c r="F60" s="136" t="s">
        <v>586</v>
      </c>
      <c r="G60" s="136" t="s">
        <v>587</v>
      </c>
      <c r="H60" s="137">
        <v>1000</v>
      </c>
    </row>
    <row r="61" spans="2:8" ht="45.75" customHeight="1">
      <c r="B61" s="135"/>
      <c r="C61" s="1295" t="s">
        <v>588</v>
      </c>
      <c r="D61" s="1296"/>
      <c r="E61" s="1297"/>
      <c r="F61" s="136">
        <v>116</v>
      </c>
      <c r="G61" s="136">
        <v>115</v>
      </c>
      <c r="H61" s="137">
        <v>112</v>
      </c>
    </row>
    <row r="62" spans="2:8" ht="45.75" customHeight="1" thickBot="1">
      <c r="B62" s="138"/>
      <c r="C62" s="1298" t="s">
        <v>589</v>
      </c>
      <c r="D62" s="1299"/>
      <c r="E62" s="1300"/>
      <c r="F62" s="139">
        <v>104</v>
      </c>
      <c r="G62" s="139">
        <v>93</v>
      </c>
      <c r="H62" s="140">
        <v>78</v>
      </c>
    </row>
    <row r="63" spans="2:8" ht="52.5" customHeight="1" thickBot="1">
      <c r="B63" s="141"/>
      <c r="C63" s="1301" t="s">
        <v>51</v>
      </c>
      <c r="D63" s="1301"/>
      <c r="E63" s="1302"/>
      <c r="F63" s="142">
        <v>4064</v>
      </c>
      <c r="G63" s="142">
        <v>7372</v>
      </c>
      <c r="H63" s="143">
        <v>7324</v>
      </c>
    </row>
    <row r="64" spans="2:8" ht="15" customHeight="1"/>
  </sheetData>
  <sheetProtection algorithmName="SHA-512" hashValue="AklDpSpjcqLk9QwUsYtW137yJk4BgpGOXRWXojoRwUca+NWQGEjiQvY8KjKarJyLmcXJhVu4h5NpTjYEALhFfQ==" saltValue="DjMFc1PeiM1CnYWwbiCo+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85" zoomScaleNormal="85" zoomScaleSheetLayoutView="55" workbookViewId="0"/>
  </sheetViews>
  <sheetFormatPr defaultColWidth="0" defaultRowHeight="0" customHeight="1" zeroHeight="1"/>
  <cols>
    <col min="1" max="1" width="6.375" style="386" customWidth="1"/>
    <col min="2" max="107" width="2.5" style="386" customWidth="1"/>
    <col min="108" max="108" width="6.125" style="388" customWidth="1"/>
    <col min="109" max="109" width="5.875" style="387" customWidth="1"/>
    <col min="110" max="110" width="19.125" style="386" hidden="1"/>
    <col min="111" max="115" width="12.625" style="386" hidden="1"/>
    <col min="116" max="349" width="8.625" style="386" hidden="1"/>
    <col min="350" max="355" width="14.875" style="386" hidden="1"/>
    <col min="356" max="357" width="15.875" style="386" hidden="1"/>
    <col min="358" max="363" width="16.125" style="386" hidden="1"/>
    <col min="364" max="364" width="6.125" style="386" hidden="1"/>
    <col min="365" max="365" width="3" style="386" hidden="1"/>
    <col min="366" max="605" width="8.625" style="386" hidden="1"/>
    <col min="606" max="611" width="14.875" style="386" hidden="1"/>
    <col min="612" max="613" width="15.875" style="386" hidden="1"/>
    <col min="614" max="619" width="16.125" style="386" hidden="1"/>
    <col min="620" max="620" width="6.125" style="386" hidden="1"/>
    <col min="621" max="621" width="3" style="386" hidden="1"/>
    <col min="622" max="861" width="8.625" style="386" hidden="1"/>
    <col min="862" max="867" width="14.875" style="386" hidden="1"/>
    <col min="868" max="869" width="15.875" style="386" hidden="1"/>
    <col min="870" max="875" width="16.125" style="386" hidden="1"/>
    <col min="876" max="876" width="6.125" style="386" hidden="1"/>
    <col min="877" max="877" width="3" style="386" hidden="1"/>
    <col min="878" max="1117" width="8.625" style="386" hidden="1"/>
    <col min="1118" max="1123" width="14.875" style="386" hidden="1"/>
    <col min="1124" max="1125" width="15.875" style="386" hidden="1"/>
    <col min="1126" max="1131" width="16.125" style="386" hidden="1"/>
    <col min="1132" max="1132" width="6.125" style="386" hidden="1"/>
    <col min="1133" max="1133" width="3" style="386" hidden="1"/>
    <col min="1134" max="1373" width="8.625" style="386" hidden="1"/>
    <col min="1374" max="1379" width="14.875" style="386" hidden="1"/>
    <col min="1380" max="1381" width="15.875" style="386" hidden="1"/>
    <col min="1382" max="1387" width="16.125" style="386" hidden="1"/>
    <col min="1388" max="1388" width="6.125" style="386" hidden="1"/>
    <col min="1389" max="1389" width="3" style="386" hidden="1"/>
    <col min="1390" max="1629" width="8.625" style="386" hidden="1"/>
    <col min="1630" max="1635" width="14.875" style="386" hidden="1"/>
    <col min="1636" max="1637" width="15.875" style="386" hidden="1"/>
    <col min="1638" max="1643" width="16.125" style="386" hidden="1"/>
    <col min="1644" max="1644" width="6.125" style="386" hidden="1"/>
    <col min="1645" max="1645" width="3" style="386" hidden="1"/>
    <col min="1646" max="1885" width="8.625" style="386" hidden="1"/>
    <col min="1886" max="1891" width="14.875" style="386" hidden="1"/>
    <col min="1892" max="1893" width="15.875" style="386" hidden="1"/>
    <col min="1894" max="1899" width="16.125" style="386" hidden="1"/>
    <col min="1900" max="1900" width="6.125" style="386" hidden="1"/>
    <col min="1901" max="1901" width="3" style="386" hidden="1"/>
    <col min="1902" max="2141" width="8.625" style="386" hidden="1"/>
    <col min="2142" max="2147" width="14.875" style="386" hidden="1"/>
    <col min="2148" max="2149" width="15.875" style="386" hidden="1"/>
    <col min="2150" max="2155" width="16.125" style="386" hidden="1"/>
    <col min="2156" max="2156" width="6.125" style="386" hidden="1"/>
    <col min="2157" max="2157" width="3" style="386" hidden="1"/>
    <col min="2158" max="2397" width="8.625" style="386" hidden="1"/>
    <col min="2398" max="2403" width="14.875" style="386" hidden="1"/>
    <col min="2404" max="2405" width="15.875" style="386" hidden="1"/>
    <col min="2406" max="2411" width="16.125" style="386" hidden="1"/>
    <col min="2412" max="2412" width="6.125" style="386" hidden="1"/>
    <col min="2413" max="2413" width="3" style="386" hidden="1"/>
    <col min="2414" max="2653" width="8.625" style="386" hidden="1"/>
    <col min="2654" max="2659" width="14.875" style="386" hidden="1"/>
    <col min="2660" max="2661" width="15.875" style="386" hidden="1"/>
    <col min="2662" max="2667" width="16.125" style="386" hidden="1"/>
    <col min="2668" max="2668" width="6.125" style="386" hidden="1"/>
    <col min="2669" max="2669" width="3" style="386" hidden="1"/>
    <col min="2670" max="2909" width="8.625" style="386" hidden="1"/>
    <col min="2910" max="2915" width="14.875" style="386" hidden="1"/>
    <col min="2916" max="2917" width="15.875" style="386" hidden="1"/>
    <col min="2918" max="2923" width="16.125" style="386" hidden="1"/>
    <col min="2924" max="2924" width="6.125" style="386" hidden="1"/>
    <col min="2925" max="2925" width="3" style="386" hidden="1"/>
    <col min="2926" max="3165" width="8.625" style="386" hidden="1"/>
    <col min="3166" max="3171" width="14.875" style="386" hidden="1"/>
    <col min="3172" max="3173" width="15.875" style="386" hidden="1"/>
    <col min="3174" max="3179" width="16.125" style="386" hidden="1"/>
    <col min="3180" max="3180" width="6.125" style="386" hidden="1"/>
    <col min="3181" max="3181" width="3" style="386" hidden="1"/>
    <col min="3182" max="3421" width="8.625" style="386" hidden="1"/>
    <col min="3422" max="3427" width="14.875" style="386" hidden="1"/>
    <col min="3428" max="3429" width="15.875" style="386" hidden="1"/>
    <col min="3430" max="3435" width="16.125" style="386" hidden="1"/>
    <col min="3436" max="3436" width="6.125" style="386" hidden="1"/>
    <col min="3437" max="3437" width="3" style="386" hidden="1"/>
    <col min="3438" max="3677" width="8.625" style="386" hidden="1"/>
    <col min="3678" max="3683" width="14.875" style="386" hidden="1"/>
    <col min="3684" max="3685" width="15.875" style="386" hidden="1"/>
    <col min="3686" max="3691" width="16.125" style="386" hidden="1"/>
    <col min="3692" max="3692" width="6.125" style="386" hidden="1"/>
    <col min="3693" max="3693" width="3" style="386" hidden="1"/>
    <col min="3694" max="3933" width="8.625" style="386" hidden="1"/>
    <col min="3934" max="3939" width="14.875" style="386" hidden="1"/>
    <col min="3940" max="3941" width="15.875" style="386" hidden="1"/>
    <col min="3942" max="3947" width="16.125" style="386" hidden="1"/>
    <col min="3948" max="3948" width="6.125" style="386" hidden="1"/>
    <col min="3949" max="3949" width="3" style="386" hidden="1"/>
    <col min="3950" max="4189" width="8.625" style="386" hidden="1"/>
    <col min="4190" max="4195" width="14.875" style="386" hidden="1"/>
    <col min="4196" max="4197" width="15.875" style="386" hidden="1"/>
    <col min="4198" max="4203" width="16.125" style="386" hidden="1"/>
    <col min="4204" max="4204" width="6.125" style="386" hidden="1"/>
    <col min="4205" max="4205" width="3" style="386" hidden="1"/>
    <col min="4206" max="4445" width="8.625" style="386" hidden="1"/>
    <col min="4446" max="4451" width="14.875" style="386" hidden="1"/>
    <col min="4452" max="4453" width="15.875" style="386" hidden="1"/>
    <col min="4454" max="4459" width="16.125" style="386" hidden="1"/>
    <col min="4460" max="4460" width="6.125" style="386" hidden="1"/>
    <col min="4461" max="4461" width="3" style="386" hidden="1"/>
    <col min="4462" max="4701" width="8.625" style="386" hidden="1"/>
    <col min="4702" max="4707" width="14.875" style="386" hidden="1"/>
    <col min="4708" max="4709" width="15.875" style="386" hidden="1"/>
    <col min="4710" max="4715" width="16.125" style="386" hidden="1"/>
    <col min="4716" max="4716" width="6.125" style="386" hidden="1"/>
    <col min="4717" max="4717" width="3" style="386" hidden="1"/>
    <col min="4718" max="4957" width="8.625" style="386" hidden="1"/>
    <col min="4958" max="4963" width="14.875" style="386" hidden="1"/>
    <col min="4964" max="4965" width="15.875" style="386" hidden="1"/>
    <col min="4966" max="4971" width="16.125" style="386" hidden="1"/>
    <col min="4972" max="4972" width="6.125" style="386" hidden="1"/>
    <col min="4973" max="4973" width="3" style="386" hidden="1"/>
    <col min="4974" max="5213" width="8.625" style="386" hidden="1"/>
    <col min="5214" max="5219" width="14.875" style="386" hidden="1"/>
    <col min="5220" max="5221" width="15.875" style="386" hidden="1"/>
    <col min="5222" max="5227" width="16.125" style="386" hidden="1"/>
    <col min="5228" max="5228" width="6.125" style="386" hidden="1"/>
    <col min="5229" max="5229" width="3" style="386" hidden="1"/>
    <col min="5230" max="5469" width="8.625" style="386" hidden="1"/>
    <col min="5470" max="5475" width="14.875" style="386" hidden="1"/>
    <col min="5476" max="5477" width="15.875" style="386" hidden="1"/>
    <col min="5478" max="5483" width="16.125" style="386" hidden="1"/>
    <col min="5484" max="5484" width="6.125" style="386" hidden="1"/>
    <col min="5485" max="5485" width="3" style="386" hidden="1"/>
    <col min="5486" max="5725" width="8.625" style="386" hidden="1"/>
    <col min="5726" max="5731" width="14.875" style="386" hidden="1"/>
    <col min="5732" max="5733" width="15.875" style="386" hidden="1"/>
    <col min="5734" max="5739" width="16.125" style="386" hidden="1"/>
    <col min="5740" max="5740" width="6.125" style="386" hidden="1"/>
    <col min="5741" max="5741" width="3" style="386" hidden="1"/>
    <col min="5742" max="5981" width="8.625" style="386" hidden="1"/>
    <col min="5982" max="5987" width="14.875" style="386" hidden="1"/>
    <col min="5988" max="5989" width="15.875" style="386" hidden="1"/>
    <col min="5990" max="5995" width="16.125" style="386" hidden="1"/>
    <col min="5996" max="5996" width="6.125" style="386" hidden="1"/>
    <col min="5997" max="5997" width="3" style="386" hidden="1"/>
    <col min="5998" max="6237" width="8.625" style="386" hidden="1"/>
    <col min="6238" max="6243" width="14.875" style="386" hidden="1"/>
    <col min="6244" max="6245" width="15.875" style="386" hidden="1"/>
    <col min="6246" max="6251" width="16.125" style="386" hidden="1"/>
    <col min="6252" max="6252" width="6.125" style="386" hidden="1"/>
    <col min="6253" max="6253" width="3" style="386" hidden="1"/>
    <col min="6254" max="6493" width="8.625" style="386" hidden="1"/>
    <col min="6494" max="6499" width="14.875" style="386" hidden="1"/>
    <col min="6500" max="6501" width="15.875" style="386" hidden="1"/>
    <col min="6502" max="6507" width="16.125" style="386" hidden="1"/>
    <col min="6508" max="6508" width="6.125" style="386" hidden="1"/>
    <col min="6509" max="6509" width="3" style="386" hidden="1"/>
    <col min="6510" max="6749" width="8.625" style="386" hidden="1"/>
    <col min="6750" max="6755" width="14.875" style="386" hidden="1"/>
    <col min="6756" max="6757" width="15.875" style="386" hidden="1"/>
    <col min="6758" max="6763" width="16.125" style="386" hidden="1"/>
    <col min="6764" max="6764" width="6.125" style="386" hidden="1"/>
    <col min="6765" max="6765" width="3" style="386" hidden="1"/>
    <col min="6766" max="7005" width="8.625" style="386" hidden="1"/>
    <col min="7006" max="7011" width="14.875" style="386" hidden="1"/>
    <col min="7012" max="7013" width="15.875" style="386" hidden="1"/>
    <col min="7014" max="7019" width="16.125" style="386" hidden="1"/>
    <col min="7020" max="7020" width="6.125" style="386" hidden="1"/>
    <col min="7021" max="7021" width="3" style="386" hidden="1"/>
    <col min="7022" max="7261" width="8.625" style="386" hidden="1"/>
    <col min="7262" max="7267" width="14.875" style="386" hidden="1"/>
    <col min="7268" max="7269" width="15.875" style="386" hidden="1"/>
    <col min="7270" max="7275" width="16.125" style="386" hidden="1"/>
    <col min="7276" max="7276" width="6.125" style="386" hidden="1"/>
    <col min="7277" max="7277" width="3" style="386" hidden="1"/>
    <col min="7278" max="7517" width="8.625" style="386" hidden="1"/>
    <col min="7518" max="7523" width="14.875" style="386" hidden="1"/>
    <col min="7524" max="7525" width="15.875" style="386" hidden="1"/>
    <col min="7526" max="7531" width="16.125" style="386" hidden="1"/>
    <col min="7532" max="7532" width="6.125" style="386" hidden="1"/>
    <col min="7533" max="7533" width="3" style="386" hidden="1"/>
    <col min="7534" max="7773" width="8.625" style="386" hidden="1"/>
    <col min="7774" max="7779" width="14.875" style="386" hidden="1"/>
    <col min="7780" max="7781" width="15.875" style="386" hidden="1"/>
    <col min="7782" max="7787" width="16.125" style="386" hidden="1"/>
    <col min="7788" max="7788" width="6.125" style="386" hidden="1"/>
    <col min="7789" max="7789" width="3" style="386" hidden="1"/>
    <col min="7790" max="8029" width="8.625" style="386" hidden="1"/>
    <col min="8030" max="8035" width="14.875" style="386" hidden="1"/>
    <col min="8036" max="8037" width="15.875" style="386" hidden="1"/>
    <col min="8038" max="8043" width="16.125" style="386" hidden="1"/>
    <col min="8044" max="8044" width="6.125" style="386" hidden="1"/>
    <col min="8045" max="8045" width="3" style="386" hidden="1"/>
    <col min="8046" max="8285" width="8.625" style="386" hidden="1"/>
    <col min="8286" max="8291" width="14.875" style="386" hidden="1"/>
    <col min="8292" max="8293" width="15.875" style="386" hidden="1"/>
    <col min="8294" max="8299" width="16.125" style="386" hidden="1"/>
    <col min="8300" max="8300" width="6.125" style="386" hidden="1"/>
    <col min="8301" max="8301" width="3" style="386" hidden="1"/>
    <col min="8302" max="8541" width="8.625" style="386" hidden="1"/>
    <col min="8542" max="8547" width="14.875" style="386" hidden="1"/>
    <col min="8548" max="8549" width="15.875" style="386" hidden="1"/>
    <col min="8550" max="8555" width="16.125" style="386" hidden="1"/>
    <col min="8556" max="8556" width="6.125" style="386" hidden="1"/>
    <col min="8557" max="8557" width="3" style="386" hidden="1"/>
    <col min="8558" max="8797" width="8.625" style="386" hidden="1"/>
    <col min="8798" max="8803" width="14.875" style="386" hidden="1"/>
    <col min="8804" max="8805" width="15.875" style="386" hidden="1"/>
    <col min="8806" max="8811" width="16.125" style="386" hidden="1"/>
    <col min="8812" max="8812" width="6.125" style="386" hidden="1"/>
    <col min="8813" max="8813" width="3" style="386" hidden="1"/>
    <col min="8814" max="9053" width="8.625" style="386" hidden="1"/>
    <col min="9054" max="9059" width="14.875" style="386" hidden="1"/>
    <col min="9060" max="9061" width="15.875" style="386" hidden="1"/>
    <col min="9062" max="9067" width="16.125" style="386" hidden="1"/>
    <col min="9068" max="9068" width="6.125" style="386" hidden="1"/>
    <col min="9069" max="9069" width="3" style="386" hidden="1"/>
    <col min="9070" max="9309" width="8.625" style="386" hidden="1"/>
    <col min="9310" max="9315" width="14.875" style="386" hidden="1"/>
    <col min="9316" max="9317" width="15.875" style="386" hidden="1"/>
    <col min="9318" max="9323" width="16.125" style="386" hidden="1"/>
    <col min="9324" max="9324" width="6.125" style="386" hidden="1"/>
    <col min="9325" max="9325" width="3" style="386" hidden="1"/>
    <col min="9326" max="9565" width="8.625" style="386" hidden="1"/>
    <col min="9566" max="9571" width="14.875" style="386" hidden="1"/>
    <col min="9572" max="9573" width="15.875" style="386" hidden="1"/>
    <col min="9574" max="9579" width="16.125" style="386" hidden="1"/>
    <col min="9580" max="9580" width="6.125" style="386" hidden="1"/>
    <col min="9581" max="9581" width="3" style="386" hidden="1"/>
    <col min="9582" max="9821" width="8.625" style="386" hidden="1"/>
    <col min="9822" max="9827" width="14.875" style="386" hidden="1"/>
    <col min="9828" max="9829" width="15.875" style="386" hidden="1"/>
    <col min="9830" max="9835" width="16.125" style="386" hidden="1"/>
    <col min="9836" max="9836" width="6.125" style="386" hidden="1"/>
    <col min="9837" max="9837" width="3" style="386" hidden="1"/>
    <col min="9838" max="10077" width="8.625" style="386" hidden="1"/>
    <col min="10078" max="10083" width="14.875" style="386" hidden="1"/>
    <col min="10084" max="10085" width="15.875" style="386" hidden="1"/>
    <col min="10086" max="10091" width="16.125" style="386" hidden="1"/>
    <col min="10092" max="10092" width="6.125" style="386" hidden="1"/>
    <col min="10093" max="10093" width="3" style="386" hidden="1"/>
    <col min="10094" max="10333" width="8.625" style="386" hidden="1"/>
    <col min="10334" max="10339" width="14.875" style="386" hidden="1"/>
    <col min="10340" max="10341" width="15.875" style="386" hidden="1"/>
    <col min="10342" max="10347" width="16.125" style="386" hidden="1"/>
    <col min="10348" max="10348" width="6.125" style="386" hidden="1"/>
    <col min="10349" max="10349" width="3" style="386" hidden="1"/>
    <col min="10350" max="10589" width="8.625" style="386" hidden="1"/>
    <col min="10590" max="10595" width="14.875" style="386" hidden="1"/>
    <col min="10596" max="10597" width="15.875" style="386" hidden="1"/>
    <col min="10598" max="10603" width="16.125" style="386" hidden="1"/>
    <col min="10604" max="10604" width="6.125" style="386" hidden="1"/>
    <col min="10605" max="10605" width="3" style="386" hidden="1"/>
    <col min="10606" max="10845" width="8.625" style="386" hidden="1"/>
    <col min="10846" max="10851" width="14.875" style="386" hidden="1"/>
    <col min="10852" max="10853" width="15.875" style="386" hidden="1"/>
    <col min="10854" max="10859" width="16.125" style="386" hidden="1"/>
    <col min="10860" max="10860" width="6.125" style="386" hidden="1"/>
    <col min="10861" max="10861" width="3" style="386" hidden="1"/>
    <col min="10862" max="11101" width="8.625" style="386" hidden="1"/>
    <col min="11102" max="11107" width="14.875" style="386" hidden="1"/>
    <col min="11108" max="11109" width="15.875" style="386" hidden="1"/>
    <col min="11110" max="11115" width="16.125" style="386" hidden="1"/>
    <col min="11116" max="11116" width="6.125" style="386" hidden="1"/>
    <col min="11117" max="11117" width="3" style="386" hidden="1"/>
    <col min="11118" max="11357" width="8.625" style="386" hidden="1"/>
    <col min="11358" max="11363" width="14.875" style="386" hidden="1"/>
    <col min="11364" max="11365" width="15.875" style="386" hidden="1"/>
    <col min="11366" max="11371" width="16.125" style="386" hidden="1"/>
    <col min="11372" max="11372" width="6.125" style="386" hidden="1"/>
    <col min="11373" max="11373" width="3" style="386" hidden="1"/>
    <col min="11374" max="11613" width="8.625" style="386" hidden="1"/>
    <col min="11614" max="11619" width="14.875" style="386" hidden="1"/>
    <col min="11620" max="11621" width="15.875" style="386" hidden="1"/>
    <col min="11622" max="11627" width="16.125" style="386" hidden="1"/>
    <col min="11628" max="11628" width="6.125" style="386" hidden="1"/>
    <col min="11629" max="11629" width="3" style="386" hidden="1"/>
    <col min="11630" max="11869" width="8.625" style="386" hidden="1"/>
    <col min="11870" max="11875" width="14.875" style="386" hidden="1"/>
    <col min="11876" max="11877" width="15.875" style="386" hidden="1"/>
    <col min="11878" max="11883" width="16.125" style="386" hidden="1"/>
    <col min="11884" max="11884" width="6.125" style="386" hidden="1"/>
    <col min="11885" max="11885" width="3" style="386" hidden="1"/>
    <col min="11886" max="12125" width="8.625" style="386" hidden="1"/>
    <col min="12126" max="12131" width="14.875" style="386" hidden="1"/>
    <col min="12132" max="12133" width="15.875" style="386" hidden="1"/>
    <col min="12134" max="12139" width="16.125" style="386" hidden="1"/>
    <col min="12140" max="12140" width="6.125" style="386" hidden="1"/>
    <col min="12141" max="12141" width="3" style="386" hidden="1"/>
    <col min="12142" max="12381" width="8.625" style="386" hidden="1"/>
    <col min="12382" max="12387" width="14.875" style="386" hidden="1"/>
    <col min="12388" max="12389" width="15.875" style="386" hidden="1"/>
    <col min="12390" max="12395" width="16.125" style="386" hidden="1"/>
    <col min="12396" max="12396" width="6.125" style="386" hidden="1"/>
    <col min="12397" max="12397" width="3" style="386" hidden="1"/>
    <col min="12398" max="12637" width="8.625" style="386" hidden="1"/>
    <col min="12638" max="12643" width="14.875" style="386" hidden="1"/>
    <col min="12644" max="12645" width="15.875" style="386" hidden="1"/>
    <col min="12646" max="12651" width="16.125" style="386" hidden="1"/>
    <col min="12652" max="12652" width="6.125" style="386" hidden="1"/>
    <col min="12653" max="12653" width="3" style="386" hidden="1"/>
    <col min="12654" max="12893" width="8.625" style="386" hidden="1"/>
    <col min="12894" max="12899" width="14.875" style="386" hidden="1"/>
    <col min="12900" max="12901" width="15.875" style="386" hidden="1"/>
    <col min="12902" max="12907" width="16.125" style="386" hidden="1"/>
    <col min="12908" max="12908" width="6.125" style="386" hidden="1"/>
    <col min="12909" max="12909" width="3" style="386" hidden="1"/>
    <col min="12910" max="13149" width="8.625" style="386" hidden="1"/>
    <col min="13150" max="13155" width="14.875" style="386" hidden="1"/>
    <col min="13156" max="13157" width="15.875" style="386" hidden="1"/>
    <col min="13158" max="13163" width="16.125" style="386" hidden="1"/>
    <col min="13164" max="13164" width="6.125" style="386" hidden="1"/>
    <col min="13165" max="13165" width="3" style="386" hidden="1"/>
    <col min="13166" max="13405" width="8.625" style="386" hidden="1"/>
    <col min="13406" max="13411" width="14.875" style="386" hidden="1"/>
    <col min="13412" max="13413" width="15.875" style="386" hidden="1"/>
    <col min="13414" max="13419" width="16.125" style="386" hidden="1"/>
    <col min="13420" max="13420" width="6.125" style="386" hidden="1"/>
    <col min="13421" max="13421" width="3" style="386" hidden="1"/>
    <col min="13422" max="13661" width="8.625" style="386" hidden="1"/>
    <col min="13662" max="13667" width="14.875" style="386" hidden="1"/>
    <col min="13668" max="13669" width="15.875" style="386" hidden="1"/>
    <col min="13670" max="13675" width="16.125" style="386" hidden="1"/>
    <col min="13676" max="13676" width="6.125" style="386" hidden="1"/>
    <col min="13677" max="13677" width="3" style="386" hidden="1"/>
    <col min="13678" max="13917" width="8.625" style="386" hidden="1"/>
    <col min="13918" max="13923" width="14.875" style="386" hidden="1"/>
    <col min="13924" max="13925" width="15.875" style="386" hidden="1"/>
    <col min="13926" max="13931" width="16.125" style="386" hidden="1"/>
    <col min="13932" max="13932" width="6.125" style="386" hidden="1"/>
    <col min="13933" max="13933" width="3" style="386" hidden="1"/>
    <col min="13934" max="14173" width="8.625" style="386" hidden="1"/>
    <col min="14174" max="14179" width="14.875" style="386" hidden="1"/>
    <col min="14180" max="14181" width="15.875" style="386" hidden="1"/>
    <col min="14182" max="14187" width="16.125" style="386" hidden="1"/>
    <col min="14188" max="14188" width="6.125" style="386" hidden="1"/>
    <col min="14189" max="14189" width="3" style="386" hidden="1"/>
    <col min="14190" max="14429" width="8.625" style="386" hidden="1"/>
    <col min="14430" max="14435" width="14.875" style="386" hidden="1"/>
    <col min="14436" max="14437" width="15.875" style="386" hidden="1"/>
    <col min="14438" max="14443" width="16.125" style="386" hidden="1"/>
    <col min="14444" max="14444" width="6.125" style="386" hidden="1"/>
    <col min="14445" max="14445" width="3" style="386" hidden="1"/>
    <col min="14446" max="14685" width="8.625" style="386" hidden="1"/>
    <col min="14686" max="14691" width="14.875" style="386" hidden="1"/>
    <col min="14692" max="14693" width="15.875" style="386" hidden="1"/>
    <col min="14694" max="14699" width="16.125" style="386" hidden="1"/>
    <col min="14700" max="14700" width="6.125" style="386" hidden="1"/>
    <col min="14701" max="14701" width="3" style="386" hidden="1"/>
    <col min="14702" max="14941" width="8.625" style="386" hidden="1"/>
    <col min="14942" max="14947" width="14.875" style="386" hidden="1"/>
    <col min="14948" max="14949" width="15.875" style="386" hidden="1"/>
    <col min="14950" max="14955" width="16.125" style="386" hidden="1"/>
    <col min="14956" max="14956" width="6.125" style="386" hidden="1"/>
    <col min="14957" max="14957" width="3" style="386" hidden="1"/>
    <col min="14958" max="15197" width="8.625" style="386" hidden="1"/>
    <col min="15198" max="15203" width="14.875" style="386" hidden="1"/>
    <col min="15204" max="15205" width="15.875" style="386" hidden="1"/>
    <col min="15206" max="15211" width="16.125" style="386" hidden="1"/>
    <col min="15212" max="15212" width="6.125" style="386" hidden="1"/>
    <col min="15213" max="15213" width="3" style="386" hidden="1"/>
    <col min="15214" max="15453" width="8.625" style="386" hidden="1"/>
    <col min="15454" max="15459" width="14.875" style="386" hidden="1"/>
    <col min="15460" max="15461" width="15.875" style="386" hidden="1"/>
    <col min="15462" max="15467" width="16.125" style="386" hidden="1"/>
    <col min="15468" max="15468" width="6.125" style="386" hidden="1"/>
    <col min="15469" max="15469" width="3" style="386" hidden="1"/>
    <col min="15470" max="15709" width="8.625" style="386" hidden="1"/>
    <col min="15710" max="15715" width="14.875" style="386" hidden="1"/>
    <col min="15716" max="15717" width="15.875" style="386" hidden="1"/>
    <col min="15718" max="15723" width="16.125" style="386" hidden="1"/>
    <col min="15724" max="15724" width="6.125" style="386" hidden="1"/>
    <col min="15725" max="15725" width="3" style="386" hidden="1"/>
    <col min="15726" max="15965" width="8.625" style="386" hidden="1"/>
    <col min="15966" max="15971" width="14.875" style="386" hidden="1"/>
    <col min="15972" max="15973" width="15.875" style="386" hidden="1"/>
    <col min="15974" max="15979" width="16.125" style="386" hidden="1"/>
    <col min="15980" max="15980" width="6.125" style="386" hidden="1"/>
    <col min="15981" max="15981" width="3" style="386" hidden="1"/>
    <col min="15982" max="16221" width="8.625" style="386" hidden="1"/>
    <col min="16222" max="16227" width="14.875" style="386" hidden="1"/>
    <col min="16228" max="16229" width="15.875" style="386" hidden="1"/>
    <col min="16230" max="16235" width="16.125" style="386" hidden="1"/>
    <col min="16236" max="16236" width="6.125" style="386" hidden="1"/>
    <col min="16237" max="16237" width="3" style="386" hidden="1"/>
    <col min="16238" max="16384" width="8.625" style="386" hidden="1"/>
  </cols>
  <sheetData>
    <row r="1" spans="1:143" ht="42.75" customHeight="1">
      <c r="A1" s="423"/>
      <c r="B1" s="422"/>
      <c r="DD1" s="386"/>
      <c r="DE1" s="386"/>
    </row>
    <row r="2" spans="1:143" ht="25.5" customHeight="1">
      <c r="A2" s="421"/>
      <c r="C2" s="421"/>
      <c r="O2" s="421"/>
      <c r="P2" s="421"/>
      <c r="Q2" s="421"/>
      <c r="R2" s="421"/>
      <c r="S2" s="421"/>
      <c r="T2" s="421"/>
      <c r="U2" s="421"/>
      <c r="V2" s="421"/>
      <c r="W2" s="421"/>
      <c r="X2" s="421"/>
      <c r="Y2" s="421"/>
      <c r="Z2" s="421"/>
      <c r="AA2" s="421"/>
      <c r="AB2" s="421"/>
      <c r="AC2" s="421"/>
      <c r="AD2" s="421"/>
      <c r="AE2" s="421"/>
      <c r="AF2" s="421"/>
      <c r="AG2" s="421"/>
      <c r="AH2" s="421"/>
      <c r="AI2" s="421"/>
      <c r="AU2" s="421"/>
      <c r="BG2" s="421"/>
      <c r="BS2" s="421"/>
      <c r="CE2" s="421"/>
      <c r="CQ2" s="421"/>
      <c r="DD2" s="386"/>
      <c r="DE2" s="386"/>
    </row>
    <row r="3" spans="1:143" ht="25.5" customHeight="1">
      <c r="A3" s="421"/>
      <c r="C3" s="421"/>
      <c r="O3" s="421"/>
      <c r="P3" s="421"/>
      <c r="Q3" s="421"/>
      <c r="R3" s="421"/>
      <c r="S3" s="421"/>
      <c r="T3" s="421"/>
      <c r="U3" s="421"/>
      <c r="V3" s="421"/>
      <c r="W3" s="421"/>
      <c r="X3" s="421"/>
      <c r="Y3" s="421"/>
      <c r="Z3" s="421"/>
      <c r="AA3" s="421"/>
      <c r="AB3" s="421"/>
      <c r="AC3" s="421"/>
      <c r="AD3" s="421"/>
      <c r="AE3" s="421"/>
      <c r="AF3" s="421"/>
      <c r="AG3" s="421"/>
      <c r="AH3" s="421"/>
      <c r="AI3" s="421"/>
      <c r="AU3" s="421"/>
      <c r="BG3" s="421"/>
      <c r="BS3" s="421"/>
      <c r="CE3" s="421"/>
      <c r="CQ3" s="421"/>
      <c r="DD3" s="386"/>
      <c r="DE3" s="386"/>
    </row>
    <row r="4" spans="1:143" s="291" customFormat="1" ht="13.5">
      <c r="A4" s="421"/>
      <c r="B4" s="421"/>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421"/>
      <c r="AN4" s="421"/>
      <c r="AO4" s="421"/>
      <c r="AP4" s="421"/>
      <c r="AQ4" s="421"/>
      <c r="AR4" s="421"/>
      <c r="AS4" s="421"/>
      <c r="AT4" s="421"/>
      <c r="AU4" s="421"/>
      <c r="AV4" s="421"/>
      <c r="AW4" s="421"/>
      <c r="AX4" s="421"/>
      <c r="AY4" s="421"/>
      <c r="AZ4" s="421"/>
      <c r="BA4" s="421"/>
      <c r="BB4" s="421"/>
      <c r="BC4" s="421"/>
      <c r="BD4" s="421"/>
      <c r="BE4" s="421"/>
      <c r="BF4" s="421"/>
      <c r="BG4" s="421"/>
      <c r="BH4" s="421"/>
      <c r="BI4" s="421"/>
      <c r="BJ4" s="421"/>
      <c r="BK4" s="421"/>
      <c r="BL4" s="421"/>
      <c r="BM4" s="421"/>
      <c r="BN4" s="421"/>
      <c r="BO4" s="421"/>
      <c r="BP4" s="421"/>
      <c r="BQ4" s="421"/>
      <c r="BR4" s="421"/>
      <c r="BS4" s="421"/>
      <c r="BT4" s="421"/>
      <c r="BU4" s="421"/>
      <c r="BV4" s="421"/>
      <c r="BW4" s="421"/>
      <c r="BX4" s="421"/>
      <c r="BY4" s="421"/>
      <c r="BZ4" s="421"/>
      <c r="CA4" s="421"/>
      <c r="CB4" s="421"/>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292"/>
      <c r="DG4" s="292"/>
      <c r="DH4" s="292"/>
      <c r="DI4" s="292"/>
      <c r="DJ4" s="292"/>
      <c r="DK4" s="292"/>
      <c r="DL4" s="292"/>
      <c r="DM4" s="292"/>
      <c r="DN4" s="292"/>
      <c r="DO4" s="292"/>
      <c r="DP4" s="292"/>
      <c r="DQ4" s="292"/>
      <c r="DR4" s="292"/>
      <c r="DS4" s="292"/>
      <c r="DT4" s="292"/>
      <c r="DU4" s="292"/>
      <c r="DV4" s="292"/>
      <c r="DW4" s="292"/>
    </row>
    <row r="5" spans="1:143" s="291" customFormat="1" ht="13.5">
      <c r="A5" s="421"/>
      <c r="B5" s="421"/>
      <c r="C5" s="421"/>
      <c r="D5" s="421"/>
      <c r="E5" s="421"/>
      <c r="F5" s="421"/>
      <c r="G5" s="421"/>
      <c r="H5" s="421"/>
      <c r="I5" s="421"/>
      <c r="J5" s="421"/>
      <c r="K5" s="421"/>
      <c r="L5" s="421"/>
      <c r="M5" s="421"/>
      <c r="N5" s="421"/>
      <c r="O5" s="421"/>
      <c r="P5" s="421"/>
      <c r="Q5" s="421"/>
      <c r="R5" s="421"/>
      <c r="S5" s="421"/>
      <c r="T5" s="421"/>
      <c r="U5" s="421"/>
      <c r="V5" s="421"/>
      <c r="W5" s="421"/>
      <c r="X5" s="421"/>
      <c r="Y5" s="421"/>
      <c r="Z5" s="421"/>
      <c r="AA5" s="421"/>
      <c r="AB5" s="421"/>
      <c r="AC5" s="421"/>
      <c r="AD5" s="421"/>
      <c r="AE5" s="421"/>
      <c r="AF5" s="421"/>
      <c r="AG5" s="421"/>
      <c r="AH5" s="421"/>
      <c r="AI5" s="421"/>
      <c r="AJ5" s="421"/>
      <c r="AK5" s="421"/>
      <c r="AL5" s="421"/>
      <c r="AM5" s="421"/>
      <c r="AN5" s="421"/>
      <c r="AO5" s="421"/>
      <c r="AP5" s="421"/>
      <c r="AQ5" s="421"/>
      <c r="AR5" s="421"/>
      <c r="AS5" s="421"/>
      <c r="AT5" s="421"/>
      <c r="AU5" s="421"/>
      <c r="AV5" s="421"/>
      <c r="AW5" s="421"/>
      <c r="AX5" s="421"/>
      <c r="AY5" s="421"/>
      <c r="AZ5" s="421"/>
      <c r="BA5" s="421"/>
      <c r="BB5" s="421"/>
      <c r="BC5" s="421"/>
      <c r="BD5" s="421"/>
      <c r="BE5" s="421"/>
      <c r="BF5" s="421"/>
      <c r="BG5" s="421"/>
      <c r="BH5" s="421"/>
      <c r="BI5" s="421"/>
      <c r="BJ5" s="421"/>
      <c r="BK5" s="421"/>
      <c r="BL5" s="421"/>
      <c r="BM5" s="421"/>
      <c r="BN5" s="421"/>
      <c r="BO5" s="421"/>
      <c r="BP5" s="421"/>
      <c r="BQ5" s="421"/>
      <c r="BR5" s="421"/>
      <c r="BS5" s="421"/>
      <c r="BT5" s="421"/>
      <c r="BU5" s="421"/>
      <c r="BV5" s="421"/>
      <c r="BW5" s="421"/>
      <c r="BX5" s="421"/>
      <c r="BY5" s="421"/>
      <c r="BZ5" s="421"/>
      <c r="CA5" s="421"/>
      <c r="CB5" s="421"/>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292"/>
      <c r="DG5" s="292"/>
      <c r="DH5" s="292"/>
      <c r="DI5" s="292"/>
      <c r="DJ5" s="292"/>
      <c r="DK5" s="292"/>
      <c r="DL5" s="292"/>
      <c r="DM5" s="292"/>
      <c r="DN5" s="292"/>
      <c r="DO5" s="292"/>
      <c r="DP5" s="292"/>
      <c r="DQ5" s="292"/>
      <c r="DR5" s="292"/>
      <c r="DS5" s="292"/>
      <c r="DT5" s="292"/>
      <c r="DU5" s="292"/>
      <c r="DV5" s="292"/>
      <c r="DW5" s="292"/>
    </row>
    <row r="6" spans="1:143" s="291" customFormat="1" ht="13.5">
      <c r="A6" s="421"/>
      <c r="B6" s="421"/>
      <c r="C6" s="421"/>
      <c r="D6" s="421"/>
      <c r="E6" s="421"/>
      <c r="F6" s="421"/>
      <c r="G6" s="421"/>
      <c r="H6" s="421"/>
      <c r="I6" s="421"/>
      <c r="J6" s="421"/>
      <c r="K6" s="421"/>
      <c r="L6" s="421"/>
      <c r="M6" s="421"/>
      <c r="N6" s="421"/>
      <c r="O6" s="421"/>
      <c r="P6" s="421"/>
      <c r="Q6" s="421"/>
      <c r="R6" s="421"/>
      <c r="S6" s="421"/>
      <c r="T6" s="421"/>
      <c r="U6" s="421"/>
      <c r="V6" s="421"/>
      <c r="W6" s="421"/>
      <c r="X6" s="421"/>
      <c r="Y6" s="421"/>
      <c r="Z6" s="421"/>
      <c r="AA6" s="421"/>
      <c r="AB6" s="421"/>
      <c r="AC6" s="421"/>
      <c r="AD6" s="421"/>
      <c r="AE6" s="421"/>
      <c r="AF6" s="421"/>
      <c r="AG6" s="421"/>
      <c r="AH6" s="421"/>
      <c r="AI6" s="421"/>
      <c r="AJ6" s="421"/>
      <c r="AK6" s="421"/>
      <c r="AL6" s="421"/>
      <c r="AM6" s="421"/>
      <c r="AN6" s="421"/>
      <c r="AO6" s="421"/>
      <c r="AP6" s="421"/>
      <c r="AQ6" s="421"/>
      <c r="AR6" s="421"/>
      <c r="AS6" s="421"/>
      <c r="AT6" s="421"/>
      <c r="AU6" s="421"/>
      <c r="AV6" s="421"/>
      <c r="AW6" s="421"/>
      <c r="AX6" s="421"/>
      <c r="AY6" s="421"/>
      <c r="AZ6" s="421"/>
      <c r="BA6" s="421"/>
      <c r="BB6" s="421"/>
      <c r="BC6" s="421"/>
      <c r="BD6" s="421"/>
      <c r="BE6" s="421"/>
      <c r="BF6" s="421"/>
      <c r="BG6" s="421"/>
      <c r="BH6" s="421"/>
      <c r="BI6" s="421"/>
      <c r="BJ6" s="421"/>
      <c r="BK6" s="421"/>
      <c r="BL6" s="421"/>
      <c r="BM6" s="421"/>
      <c r="BN6" s="421"/>
      <c r="BO6" s="421"/>
      <c r="BP6" s="421"/>
      <c r="BQ6" s="421"/>
      <c r="BR6" s="421"/>
      <c r="BS6" s="421"/>
      <c r="BT6" s="421"/>
      <c r="BU6" s="421"/>
      <c r="BV6" s="421"/>
      <c r="BW6" s="421"/>
      <c r="BX6" s="421"/>
      <c r="BY6" s="421"/>
      <c r="BZ6" s="421"/>
      <c r="CA6" s="421"/>
      <c r="CB6" s="421"/>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292"/>
      <c r="DG6" s="292"/>
      <c r="DH6" s="292"/>
      <c r="DI6" s="292"/>
      <c r="DJ6" s="292"/>
      <c r="DK6" s="292"/>
      <c r="DL6" s="292"/>
      <c r="DM6" s="292"/>
      <c r="DN6" s="292"/>
      <c r="DO6" s="292"/>
      <c r="DP6" s="292"/>
      <c r="DQ6" s="292"/>
      <c r="DR6" s="292"/>
      <c r="DS6" s="292"/>
      <c r="DT6" s="292"/>
      <c r="DU6" s="292"/>
      <c r="DV6" s="292"/>
      <c r="DW6" s="292"/>
    </row>
    <row r="7" spans="1:143" s="291" customFormat="1" ht="13.5">
      <c r="A7" s="421"/>
      <c r="B7" s="421"/>
      <c r="C7" s="421"/>
      <c r="D7" s="421"/>
      <c r="E7" s="421"/>
      <c r="F7" s="421"/>
      <c r="G7" s="421"/>
      <c r="H7" s="421"/>
      <c r="I7" s="421"/>
      <c r="J7" s="421"/>
      <c r="K7" s="421"/>
      <c r="L7" s="421"/>
      <c r="M7" s="421"/>
      <c r="N7" s="421"/>
      <c r="O7" s="421"/>
      <c r="P7" s="421"/>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1"/>
      <c r="AV7" s="421"/>
      <c r="AW7" s="421"/>
      <c r="AX7" s="421"/>
      <c r="AY7" s="421"/>
      <c r="AZ7" s="421"/>
      <c r="BA7" s="421"/>
      <c r="BB7" s="421"/>
      <c r="BC7" s="421"/>
      <c r="BD7" s="421"/>
      <c r="BE7" s="421"/>
      <c r="BF7" s="421"/>
      <c r="BG7" s="421"/>
      <c r="BH7" s="421"/>
      <c r="BI7" s="421"/>
      <c r="BJ7" s="421"/>
      <c r="BK7" s="421"/>
      <c r="BL7" s="421"/>
      <c r="BM7" s="421"/>
      <c r="BN7" s="421"/>
      <c r="BO7" s="421"/>
      <c r="BP7" s="421"/>
      <c r="BQ7" s="421"/>
      <c r="BR7" s="421"/>
      <c r="BS7" s="421"/>
      <c r="BT7" s="421"/>
      <c r="BU7" s="421"/>
      <c r="BV7" s="421"/>
      <c r="BW7" s="421"/>
      <c r="BX7" s="421"/>
      <c r="BY7" s="421"/>
      <c r="BZ7" s="421"/>
      <c r="CA7" s="421"/>
      <c r="CB7" s="421"/>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292"/>
      <c r="DG7" s="292"/>
      <c r="DH7" s="292"/>
      <c r="DI7" s="292"/>
      <c r="DJ7" s="292"/>
      <c r="DK7" s="292"/>
      <c r="DL7" s="292"/>
      <c r="DM7" s="292"/>
      <c r="DN7" s="292"/>
      <c r="DO7" s="292"/>
      <c r="DP7" s="292"/>
      <c r="DQ7" s="292"/>
      <c r="DR7" s="292"/>
      <c r="DS7" s="292"/>
      <c r="DT7" s="292"/>
      <c r="DU7" s="292"/>
      <c r="DV7" s="292"/>
      <c r="DW7" s="292"/>
    </row>
    <row r="8" spans="1:143" s="291" customFormat="1" ht="13.5">
      <c r="A8" s="421"/>
      <c r="B8" s="421"/>
      <c r="C8" s="421"/>
      <c r="D8" s="421"/>
      <c r="E8" s="421"/>
      <c r="F8" s="421"/>
      <c r="G8" s="421"/>
      <c r="H8" s="421"/>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1"/>
      <c r="BA8" s="421"/>
      <c r="BB8" s="421"/>
      <c r="BC8" s="421"/>
      <c r="BD8" s="421"/>
      <c r="BE8" s="421"/>
      <c r="BF8" s="421"/>
      <c r="BG8" s="421"/>
      <c r="BH8" s="421"/>
      <c r="BI8" s="421"/>
      <c r="BJ8" s="421"/>
      <c r="BK8" s="421"/>
      <c r="BL8" s="421"/>
      <c r="BM8" s="421"/>
      <c r="BN8" s="421"/>
      <c r="BO8" s="421"/>
      <c r="BP8" s="421"/>
      <c r="BQ8" s="421"/>
      <c r="BR8" s="421"/>
      <c r="BS8" s="421"/>
      <c r="BT8" s="421"/>
      <c r="BU8" s="421"/>
      <c r="BV8" s="421"/>
      <c r="BW8" s="421"/>
      <c r="BX8" s="421"/>
      <c r="BY8" s="421"/>
      <c r="BZ8" s="421"/>
      <c r="CA8" s="421"/>
      <c r="CB8" s="421"/>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292"/>
      <c r="DG8" s="292"/>
      <c r="DH8" s="292"/>
      <c r="DI8" s="292"/>
      <c r="DJ8" s="292"/>
      <c r="DK8" s="292"/>
      <c r="DL8" s="292"/>
      <c r="DM8" s="292"/>
      <c r="DN8" s="292"/>
      <c r="DO8" s="292"/>
      <c r="DP8" s="292"/>
      <c r="DQ8" s="292"/>
      <c r="DR8" s="292"/>
      <c r="DS8" s="292"/>
      <c r="DT8" s="292"/>
      <c r="DU8" s="292"/>
      <c r="DV8" s="292"/>
      <c r="DW8" s="292"/>
    </row>
    <row r="9" spans="1:143" s="291" customFormat="1" ht="13.5">
      <c r="A9" s="421"/>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292"/>
      <c r="DG9" s="292"/>
      <c r="DH9" s="292"/>
      <c r="DI9" s="292"/>
      <c r="DJ9" s="292"/>
      <c r="DK9" s="292"/>
      <c r="DL9" s="292"/>
      <c r="DM9" s="292"/>
      <c r="DN9" s="292"/>
      <c r="DO9" s="292"/>
      <c r="DP9" s="292"/>
      <c r="DQ9" s="292"/>
      <c r="DR9" s="292"/>
      <c r="DS9" s="292"/>
      <c r="DT9" s="292"/>
      <c r="DU9" s="292"/>
      <c r="DV9" s="292"/>
      <c r="DW9" s="292"/>
    </row>
    <row r="10" spans="1:143" s="291" customFormat="1" ht="13.5">
      <c r="A10" s="421"/>
      <c r="B10" s="421"/>
      <c r="C10" s="421"/>
      <c r="D10" s="421"/>
      <c r="E10" s="421"/>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c r="AH10" s="421"/>
      <c r="AI10" s="42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292"/>
      <c r="DG10" s="292"/>
      <c r="DH10" s="292"/>
      <c r="DI10" s="292"/>
      <c r="DJ10" s="292"/>
      <c r="DK10" s="292"/>
      <c r="DL10" s="292"/>
      <c r="DM10" s="292"/>
      <c r="DN10" s="292"/>
      <c r="DO10" s="292"/>
      <c r="DP10" s="292"/>
      <c r="DQ10" s="292"/>
      <c r="DR10" s="292"/>
      <c r="DS10" s="292"/>
      <c r="DT10" s="292"/>
      <c r="DU10" s="292"/>
      <c r="DV10" s="292"/>
      <c r="DW10" s="292"/>
      <c r="EM10" s="291" t="s">
        <v>606</v>
      </c>
    </row>
    <row r="11" spans="1:143" s="291" customFormat="1" ht="13.5">
      <c r="A11" s="421"/>
      <c r="B11" s="421"/>
      <c r="C11" s="421"/>
      <c r="D11" s="421"/>
      <c r="E11" s="421"/>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c r="AH11" s="421"/>
      <c r="AI11" s="421"/>
      <c r="AJ11" s="421"/>
      <c r="AK11" s="421"/>
      <c r="AL11" s="421"/>
      <c r="AM11" s="421"/>
      <c r="AN11" s="421"/>
      <c r="AO11" s="421"/>
      <c r="AP11" s="421"/>
      <c r="AQ11" s="421"/>
      <c r="AR11" s="421"/>
      <c r="AS11" s="421"/>
      <c r="AT11" s="421"/>
      <c r="AU11" s="421"/>
      <c r="AV11" s="421"/>
      <c r="AW11" s="421"/>
      <c r="AX11" s="421"/>
      <c r="AY11" s="421"/>
      <c r="AZ11" s="421"/>
      <c r="BA11" s="421"/>
      <c r="BB11" s="421"/>
      <c r="BC11" s="421"/>
      <c r="BD11" s="421"/>
      <c r="BE11" s="421"/>
      <c r="BF11" s="421"/>
      <c r="BG11" s="421"/>
      <c r="BH11" s="421"/>
      <c r="BI11" s="421"/>
      <c r="BJ11" s="421"/>
      <c r="BK11" s="421"/>
      <c r="BL11" s="421"/>
      <c r="BM11" s="421"/>
      <c r="BN11" s="421"/>
      <c r="BO11" s="421"/>
      <c r="BP11" s="421"/>
      <c r="BQ11" s="421"/>
      <c r="BR11" s="421"/>
      <c r="BS11" s="421"/>
      <c r="BT11" s="421"/>
      <c r="BU11" s="421"/>
      <c r="BV11" s="421"/>
      <c r="BW11" s="421"/>
      <c r="BX11" s="421"/>
      <c r="BY11" s="421"/>
      <c r="BZ11" s="421"/>
      <c r="CA11" s="421"/>
      <c r="CB11" s="421"/>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5">
      <c r="A12" s="421"/>
      <c r="B12" s="421"/>
      <c r="C12" s="421"/>
      <c r="D12" s="421"/>
      <c r="E12" s="421"/>
      <c r="F12" s="421"/>
      <c r="G12" s="421"/>
      <c r="H12" s="421"/>
      <c r="I12" s="421"/>
      <c r="J12" s="421"/>
      <c r="K12" s="421"/>
      <c r="L12" s="421"/>
      <c r="M12" s="421"/>
      <c r="N12" s="421"/>
      <c r="O12" s="421"/>
      <c r="P12" s="421"/>
      <c r="Q12" s="421"/>
      <c r="R12" s="421"/>
      <c r="S12" s="421"/>
      <c r="T12" s="421"/>
      <c r="U12" s="421"/>
      <c r="V12" s="421"/>
      <c r="W12" s="421"/>
      <c r="X12" s="421"/>
      <c r="Y12" s="421"/>
      <c r="Z12" s="421"/>
      <c r="AA12" s="421"/>
      <c r="AB12" s="421"/>
      <c r="AC12" s="421"/>
      <c r="AD12" s="421"/>
      <c r="AE12" s="421"/>
      <c r="AF12" s="421"/>
      <c r="AG12" s="421"/>
      <c r="AH12" s="421"/>
      <c r="AI12" s="421"/>
      <c r="AJ12" s="421"/>
      <c r="AK12" s="421"/>
      <c r="AL12" s="421"/>
      <c r="AM12" s="421"/>
      <c r="AN12" s="421"/>
      <c r="AO12" s="421"/>
      <c r="AP12" s="421"/>
      <c r="AQ12" s="421"/>
      <c r="AR12" s="421"/>
      <c r="AS12" s="421"/>
      <c r="AT12" s="421"/>
      <c r="AU12" s="421"/>
      <c r="AV12" s="421"/>
      <c r="AW12" s="421"/>
      <c r="AX12" s="421"/>
      <c r="AY12" s="421"/>
      <c r="AZ12" s="421"/>
      <c r="BA12" s="421"/>
      <c r="BB12" s="421"/>
      <c r="BC12" s="421"/>
      <c r="BD12" s="421"/>
      <c r="BE12" s="421"/>
      <c r="BF12" s="421"/>
      <c r="BG12" s="421"/>
      <c r="BH12" s="421"/>
      <c r="BI12" s="421"/>
      <c r="BJ12" s="421"/>
      <c r="BK12" s="421"/>
      <c r="BL12" s="421"/>
      <c r="BM12" s="421"/>
      <c r="BN12" s="421"/>
      <c r="BO12" s="421"/>
      <c r="BP12" s="421"/>
      <c r="BQ12" s="421"/>
      <c r="BR12" s="421"/>
      <c r="BS12" s="421"/>
      <c r="BT12" s="421"/>
      <c r="BU12" s="421"/>
      <c r="BV12" s="421"/>
      <c r="BW12" s="421"/>
      <c r="BX12" s="421"/>
      <c r="BY12" s="421"/>
      <c r="BZ12" s="421"/>
      <c r="CA12" s="421"/>
      <c r="CB12" s="421"/>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292"/>
      <c r="DG12" s="292"/>
      <c r="DH12" s="292"/>
      <c r="DI12" s="292"/>
      <c r="DJ12" s="292"/>
      <c r="DK12" s="292"/>
      <c r="DL12" s="292"/>
      <c r="DM12" s="292"/>
      <c r="DN12" s="292"/>
      <c r="DO12" s="292"/>
      <c r="DP12" s="292"/>
      <c r="DQ12" s="292"/>
      <c r="DR12" s="292"/>
      <c r="DS12" s="292"/>
      <c r="DT12" s="292"/>
      <c r="DU12" s="292"/>
      <c r="DV12" s="292"/>
      <c r="DW12" s="292"/>
      <c r="EM12" s="291" t="s">
        <v>606</v>
      </c>
    </row>
    <row r="13" spans="1:143" s="291" customFormat="1" ht="13.5">
      <c r="A13" s="421"/>
      <c r="B13" s="421"/>
      <c r="C13" s="421"/>
      <c r="D13" s="421"/>
      <c r="E13" s="421"/>
      <c r="F13" s="421"/>
      <c r="G13" s="421"/>
      <c r="H13" s="421"/>
      <c r="I13" s="421"/>
      <c r="J13" s="421"/>
      <c r="K13" s="421"/>
      <c r="L13" s="421"/>
      <c r="M13" s="421"/>
      <c r="N13" s="421"/>
      <c r="O13" s="421"/>
      <c r="P13" s="421"/>
      <c r="Q13" s="421"/>
      <c r="R13" s="421"/>
      <c r="S13" s="421"/>
      <c r="T13" s="421"/>
      <c r="U13" s="421"/>
      <c r="V13" s="421"/>
      <c r="W13" s="421"/>
      <c r="X13" s="421"/>
      <c r="Y13" s="421"/>
      <c r="Z13" s="421"/>
      <c r="AA13" s="421"/>
      <c r="AB13" s="421"/>
      <c r="AC13" s="421"/>
      <c r="AD13" s="421"/>
      <c r="AE13" s="421"/>
      <c r="AF13" s="421"/>
      <c r="AG13" s="421"/>
      <c r="AH13" s="421"/>
      <c r="AI13" s="421"/>
      <c r="AJ13" s="421"/>
      <c r="AK13" s="421"/>
      <c r="AL13" s="421"/>
      <c r="AM13" s="421"/>
      <c r="AN13" s="421"/>
      <c r="AO13" s="421"/>
      <c r="AP13" s="421"/>
      <c r="AQ13" s="421"/>
      <c r="AR13" s="421"/>
      <c r="AS13" s="421"/>
      <c r="AT13" s="421"/>
      <c r="AU13" s="421"/>
      <c r="AV13" s="421"/>
      <c r="AW13" s="421"/>
      <c r="AX13" s="421"/>
      <c r="AY13" s="421"/>
      <c r="AZ13" s="421"/>
      <c r="BA13" s="421"/>
      <c r="BB13" s="421"/>
      <c r="BC13" s="421"/>
      <c r="BD13" s="421"/>
      <c r="BE13" s="421"/>
      <c r="BF13" s="421"/>
      <c r="BG13" s="421"/>
      <c r="BH13" s="421"/>
      <c r="BI13" s="421"/>
      <c r="BJ13" s="421"/>
      <c r="BK13" s="421"/>
      <c r="BL13" s="421"/>
      <c r="BM13" s="421"/>
      <c r="BN13" s="421"/>
      <c r="BO13" s="421"/>
      <c r="BP13" s="421"/>
      <c r="BQ13" s="421"/>
      <c r="BR13" s="421"/>
      <c r="BS13" s="421"/>
      <c r="BT13" s="421"/>
      <c r="BU13" s="421"/>
      <c r="BV13" s="421"/>
      <c r="BW13" s="421"/>
      <c r="BX13" s="421"/>
      <c r="BY13" s="421"/>
      <c r="BZ13" s="421"/>
      <c r="CA13" s="421"/>
      <c r="CB13" s="421"/>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5">
      <c r="A14" s="421"/>
      <c r="B14" s="421"/>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1"/>
      <c r="AO14" s="421"/>
      <c r="AP14" s="421"/>
      <c r="AQ14" s="421"/>
      <c r="AR14" s="421"/>
      <c r="AS14" s="421"/>
      <c r="AT14" s="421"/>
      <c r="AU14" s="421"/>
      <c r="AV14" s="421"/>
      <c r="AW14" s="421"/>
      <c r="AX14" s="421"/>
      <c r="AY14" s="421"/>
      <c r="AZ14" s="421"/>
      <c r="BA14" s="421"/>
      <c r="BB14" s="421"/>
      <c r="BC14" s="421"/>
      <c r="BD14" s="421"/>
      <c r="BE14" s="421"/>
      <c r="BF14" s="421"/>
      <c r="BG14" s="421"/>
      <c r="BH14" s="421"/>
      <c r="BI14" s="421"/>
      <c r="BJ14" s="421"/>
      <c r="BK14" s="421"/>
      <c r="BL14" s="421"/>
      <c r="BM14" s="421"/>
      <c r="BN14" s="421"/>
      <c r="BO14" s="421"/>
      <c r="BP14" s="421"/>
      <c r="BQ14" s="421"/>
      <c r="BR14" s="421"/>
      <c r="BS14" s="421"/>
      <c r="BT14" s="421"/>
      <c r="BU14" s="421"/>
      <c r="BV14" s="421"/>
      <c r="BW14" s="421"/>
      <c r="BX14" s="421"/>
      <c r="BY14" s="421"/>
      <c r="BZ14" s="421"/>
      <c r="CA14" s="421"/>
      <c r="CB14" s="421"/>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5">
      <c r="A15" s="386"/>
      <c r="B15" s="421"/>
      <c r="C15" s="421"/>
      <c r="D15" s="421"/>
      <c r="E15" s="421"/>
      <c r="F15" s="421"/>
      <c r="G15" s="421"/>
      <c r="H15" s="421"/>
      <c r="I15" s="421"/>
      <c r="J15" s="421"/>
      <c r="K15" s="421"/>
      <c r="L15" s="421"/>
      <c r="M15" s="421"/>
      <c r="N15" s="421"/>
      <c r="O15" s="421"/>
      <c r="P15" s="421"/>
      <c r="Q15" s="421"/>
      <c r="R15" s="421"/>
      <c r="S15" s="421"/>
      <c r="T15" s="421"/>
      <c r="U15" s="421"/>
      <c r="V15" s="421"/>
      <c r="W15" s="421"/>
      <c r="X15" s="421"/>
      <c r="Y15" s="421"/>
      <c r="Z15" s="421"/>
      <c r="AA15" s="421"/>
      <c r="AB15" s="421"/>
      <c r="AC15" s="421"/>
      <c r="AD15" s="421"/>
      <c r="AE15" s="421"/>
      <c r="AF15" s="421"/>
      <c r="AG15" s="421"/>
      <c r="AH15" s="421"/>
      <c r="AI15" s="421"/>
      <c r="AJ15" s="421"/>
      <c r="AK15" s="421"/>
      <c r="AL15" s="421"/>
      <c r="AM15" s="421"/>
      <c r="AN15" s="421"/>
      <c r="AO15" s="421"/>
      <c r="AP15" s="421"/>
      <c r="AQ15" s="421"/>
      <c r="AR15" s="421"/>
      <c r="AS15" s="421"/>
      <c r="AT15" s="421"/>
      <c r="AU15" s="421"/>
      <c r="AV15" s="421"/>
      <c r="AW15" s="421"/>
      <c r="AX15" s="421"/>
      <c r="AY15" s="421"/>
      <c r="AZ15" s="421"/>
      <c r="BA15" s="421"/>
      <c r="BB15" s="421"/>
      <c r="BC15" s="421"/>
      <c r="BD15" s="421"/>
      <c r="BE15" s="421"/>
      <c r="BF15" s="421"/>
      <c r="BG15" s="421"/>
      <c r="BH15" s="421"/>
      <c r="BI15" s="421"/>
      <c r="BJ15" s="421"/>
      <c r="BK15" s="421"/>
      <c r="BL15" s="421"/>
      <c r="BM15" s="421"/>
      <c r="BN15" s="421"/>
      <c r="BO15" s="421"/>
      <c r="BP15" s="421"/>
      <c r="BQ15" s="421"/>
      <c r="BR15" s="421"/>
      <c r="BS15" s="421"/>
      <c r="BT15" s="421"/>
      <c r="BU15" s="421"/>
      <c r="BV15" s="421"/>
      <c r="BW15" s="421"/>
      <c r="BX15" s="421"/>
      <c r="BY15" s="421"/>
      <c r="BZ15" s="421"/>
      <c r="CA15" s="421"/>
      <c r="CB15" s="421"/>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5">
      <c r="A16" s="386"/>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c r="AD16" s="421"/>
      <c r="AE16" s="421"/>
      <c r="AF16" s="421"/>
      <c r="AG16" s="421"/>
      <c r="AH16" s="421"/>
      <c r="AI16" s="421"/>
      <c r="AJ16" s="421"/>
      <c r="AK16" s="421"/>
      <c r="AL16" s="421"/>
      <c r="AM16" s="421"/>
      <c r="AN16" s="421"/>
      <c r="AO16" s="421"/>
      <c r="AP16" s="421"/>
      <c r="AQ16" s="421"/>
      <c r="AR16" s="421"/>
      <c r="AS16" s="421"/>
      <c r="AT16" s="421"/>
      <c r="AU16" s="421"/>
      <c r="AV16" s="421"/>
      <c r="AW16" s="421"/>
      <c r="AX16" s="421"/>
      <c r="AY16" s="421"/>
      <c r="AZ16" s="421"/>
      <c r="BA16" s="421"/>
      <c r="BB16" s="421"/>
      <c r="BC16" s="421"/>
      <c r="BD16" s="421"/>
      <c r="BE16" s="421"/>
      <c r="BF16" s="421"/>
      <c r="BG16" s="421"/>
      <c r="BH16" s="421"/>
      <c r="BI16" s="421"/>
      <c r="BJ16" s="421"/>
      <c r="BK16" s="421"/>
      <c r="BL16" s="421"/>
      <c r="BM16" s="421"/>
      <c r="BN16" s="421"/>
      <c r="BO16" s="421"/>
      <c r="BP16" s="421"/>
      <c r="BQ16" s="421"/>
      <c r="BR16" s="421"/>
      <c r="BS16" s="421"/>
      <c r="BT16" s="421"/>
      <c r="BU16" s="421"/>
      <c r="BV16" s="421"/>
      <c r="BW16" s="421"/>
      <c r="BX16" s="421"/>
      <c r="BY16" s="421"/>
      <c r="BZ16" s="421"/>
      <c r="CA16" s="421"/>
      <c r="CB16" s="421"/>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5">
      <c r="A17" s="386"/>
      <c r="B17" s="421"/>
      <c r="C17" s="421"/>
      <c r="D17" s="421"/>
      <c r="E17" s="421"/>
      <c r="F17" s="421"/>
      <c r="G17" s="421"/>
      <c r="H17" s="421"/>
      <c r="I17" s="421"/>
      <c r="J17" s="421"/>
      <c r="K17" s="421"/>
      <c r="L17" s="421"/>
      <c r="M17" s="421"/>
      <c r="N17" s="421"/>
      <c r="O17" s="421"/>
      <c r="P17" s="421"/>
      <c r="Q17" s="421"/>
      <c r="R17" s="421"/>
      <c r="S17" s="421"/>
      <c r="T17" s="421"/>
      <c r="U17" s="421"/>
      <c r="V17" s="421"/>
      <c r="W17" s="421"/>
      <c r="X17" s="421"/>
      <c r="Y17" s="421"/>
      <c r="Z17" s="421"/>
      <c r="AA17" s="421"/>
      <c r="AB17" s="421"/>
      <c r="AC17" s="421"/>
      <c r="AD17" s="421"/>
      <c r="AE17" s="421"/>
      <c r="AF17" s="421"/>
      <c r="AG17" s="421"/>
      <c r="AH17" s="421"/>
      <c r="AI17" s="421"/>
      <c r="AJ17" s="421"/>
      <c r="AK17" s="421"/>
      <c r="AL17" s="421"/>
      <c r="AM17" s="421"/>
      <c r="AN17" s="421"/>
      <c r="AO17" s="421"/>
      <c r="AP17" s="421"/>
      <c r="AQ17" s="421"/>
      <c r="AR17" s="421"/>
      <c r="AS17" s="421"/>
      <c r="AT17" s="421"/>
      <c r="AU17" s="421"/>
      <c r="AV17" s="421"/>
      <c r="AW17" s="421"/>
      <c r="AX17" s="421"/>
      <c r="AY17" s="421"/>
      <c r="AZ17" s="421"/>
      <c r="BA17" s="421"/>
      <c r="BB17" s="421"/>
      <c r="BC17" s="421"/>
      <c r="BD17" s="421"/>
      <c r="BE17" s="421"/>
      <c r="BF17" s="421"/>
      <c r="BG17" s="421"/>
      <c r="BH17" s="421"/>
      <c r="BI17" s="421"/>
      <c r="BJ17" s="421"/>
      <c r="BK17" s="421"/>
      <c r="BL17" s="421"/>
      <c r="BM17" s="421"/>
      <c r="BN17" s="421"/>
      <c r="BO17" s="421"/>
      <c r="BP17" s="421"/>
      <c r="BQ17" s="421"/>
      <c r="BR17" s="421"/>
      <c r="BS17" s="421"/>
      <c r="BT17" s="421"/>
      <c r="BU17" s="421"/>
      <c r="BV17" s="421"/>
      <c r="BW17" s="421"/>
      <c r="BX17" s="421"/>
      <c r="BY17" s="421"/>
      <c r="BZ17" s="421"/>
      <c r="CA17" s="421"/>
      <c r="CB17" s="421"/>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5">
      <c r="A18" s="386"/>
      <c r="B18" s="421"/>
      <c r="C18" s="421"/>
      <c r="D18" s="421"/>
      <c r="E18" s="421"/>
      <c r="F18" s="421"/>
      <c r="G18" s="421"/>
      <c r="H18" s="421"/>
      <c r="I18" s="421"/>
      <c r="J18" s="421"/>
      <c r="K18" s="421"/>
      <c r="L18" s="421"/>
      <c r="M18" s="421"/>
      <c r="N18" s="421"/>
      <c r="O18" s="421"/>
      <c r="P18" s="421"/>
      <c r="Q18" s="421"/>
      <c r="R18" s="421"/>
      <c r="S18" s="421"/>
      <c r="T18" s="421"/>
      <c r="U18" s="421"/>
      <c r="V18" s="421"/>
      <c r="W18" s="421"/>
      <c r="X18" s="421"/>
      <c r="Y18" s="421"/>
      <c r="Z18" s="421"/>
      <c r="AA18" s="421"/>
      <c r="AB18" s="421"/>
      <c r="AC18" s="421"/>
      <c r="AD18" s="421"/>
      <c r="AE18" s="421"/>
      <c r="AF18" s="421"/>
      <c r="AG18" s="421"/>
      <c r="AH18" s="421"/>
      <c r="AI18" s="421"/>
      <c r="AJ18" s="421"/>
      <c r="AK18" s="421"/>
      <c r="AL18" s="421"/>
      <c r="AM18" s="421"/>
      <c r="AN18" s="421"/>
      <c r="AO18" s="421"/>
      <c r="AP18" s="421"/>
      <c r="AQ18" s="421"/>
      <c r="AR18" s="421"/>
      <c r="AS18" s="421"/>
      <c r="AT18" s="421"/>
      <c r="AU18" s="421"/>
      <c r="AV18" s="421"/>
      <c r="AW18" s="421"/>
      <c r="AX18" s="421"/>
      <c r="AY18" s="421"/>
      <c r="AZ18" s="421"/>
      <c r="BA18" s="421"/>
      <c r="BB18" s="421"/>
      <c r="BC18" s="421"/>
      <c r="BD18" s="421"/>
      <c r="BE18" s="421"/>
      <c r="BF18" s="421"/>
      <c r="BG18" s="421"/>
      <c r="BH18" s="421"/>
      <c r="BI18" s="421"/>
      <c r="BJ18" s="421"/>
      <c r="BK18" s="421"/>
      <c r="BL18" s="421"/>
      <c r="BM18" s="421"/>
      <c r="BN18" s="421"/>
      <c r="BO18" s="421"/>
      <c r="BP18" s="421"/>
      <c r="BQ18" s="421"/>
      <c r="BR18" s="421"/>
      <c r="BS18" s="421"/>
      <c r="BT18" s="421"/>
      <c r="BU18" s="421"/>
      <c r="BV18" s="421"/>
      <c r="BW18" s="421"/>
      <c r="BX18" s="421"/>
      <c r="BY18" s="421"/>
      <c r="BZ18" s="421"/>
      <c r="CA18" s="421"/>
      <c r="CB18" s="421"/>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292"/>
      <c r="DG18" s="292"/>
      <c r="DH18" s="292"/>
      <c r="DI18" s="292"/>
      <c r="DJ18" s="292"/>
      <c r="DK18" s="292"/>
      <c r="DL18" s="292"/>
      <c r="DM18" s="292"/>
      <c r="DN18" s="292"/>
      <c r="DO18" s="292"/>
      <c r="DP18" s="292"/>
      <c r="DQ18" s="292"/>
      <c r="DR18" s="292"/>
      <c r="DS18" s="292"/>
      <c r="DT18" s="292"/>
      <c r="DU18" s="292"/>
      <c r="DV18" s="292"/>
      <c r="DW18" s="292"/>
    </row>
    <row r="19" spans="1:351" ht="13.5">
      <c r="DD19" s="386"/>
      <c r="DE19" s="386"/>
    </row>
    <row r="20" spans="1:351" ht="13.5">
      <c r="DD20" s="386"/>
      <c r="DE20" s="386"/>
    </row>
    <row r="21" spans="1:351" ht="17.25">
      <c r="B21" s="420"/>
      <c r="C21" s="416"/>
      <c r="D21" s="416"/>
      <c r="E21" s="416"/>
      <c r="F21" s="416"/>
      <c r="G21" s="416"/>
      <c r="H21" s="416"/>
      <c r="I21" s="416"/>
      <c r="J21" s="416"/>
      <c r="K21" s="416"/>
      <c r="L21" s="416"/>
      <c r="M21" s="416"/>
      <c r="N21" s="419"/>
      <c r="O21" s="416"/>
      <c r="P21" s="416"/>
      <c r="Q21" s="416"/>
      <c r="R21" s="416"/>
      <c r="S21" s="416"/>
      <c r="T21" s="416"/>
      <c r="U21" s="416"/>
      <c r="V21" s="416"/>
      <c r="W21" s="416"/>
      <c r="X21" s="416"/>
      <c r="Y21" s="416"/>
      <c r="Z21" s="416"/>
      <c r="AA21" s="416"/>
      <c r="AB21" s="416"/>
      <c r="AC21" s="416"/>
      <c r="AD21" s="416"/>
      <c r="AE21" s="416"/>
      <c r="AF21" s="416"/>
      <c r="AG21" s="416"/>
      <c r="AH21" s="416"/>
      <c r="AI21" s="416"/>
      <c r="AJ21" s="416"/>
      <c r="AK21" s="416"/>
      <c r="AL21" s="416"/>
      <c r="AM21" s="416"/>
      <c r="AN21" s="416"/>
      <c r="AO21" s="416"/>
      <c r="AP21" s="416"/>
      <c r="AQ21" s="416"/>
      <c r="AR21" s="416"/>
      <c r="AS21" s="416"/>
      <c r="AT21" s="419"/>
      <c r="AU21" s="416"/>
      <c r="AV21" s="416"/>
      <c r="AW21" s="416"/>
      <c r="AX21" s="416"/>
      <c r="AY21" s="416"/>
      <c r="AZ21" s="416"/>
      <c r="BA21" s="416"/>
      <c r="BB21" s="416"/>
      <c r="BC21" s="416"/>
      <c r="BD21" s="416"/>
      <c r="BE21" s="416"/>
      <c r="BF21" s="419"/>
      <c r="BG21" s="416"/>
      <c r="BH21" s="416"/>
      <c r="BI21" s="416"/>
      <c r="BJ21" s="416"/>
      <c r="BK21" s="416"/>
      <c r="BL21" s="416"/>
      <c r="BM21" s="416"/>
      <c r="BN21" s="416"/>
      <c r="BO21" s="416"/>
      <c r="BP21" s="416"/>
      <c r="BQ21" s="416"/>
      <c r="BR21" s="419"/>
      <c r="BS21" s="416"/>
      <c r="BT21" s="416"/>
      <c r="BU21" s="416"/>
      <c r="BV21" s="416"/>
      <c r="BW21" s="416"/>
      <c r="BX21" s="416"/>
      <c r="BY21" s="416"/>
      <c r="BZ21" s="416"/>
      <c r="CA21" s="416"/>
      <c r="CB21" s="416"/>
      <c r="CC21" s="416"/>
      <c r="CD21" s="419"/>
      <c r="CE21" s="416"/>
      <c r="CF21" s="416"/>
      <c r="CG21" s="416"/>
      <c r="CH21" s="416"/>
      <c r="CI21" s="416"/>
      <c r="CJ21" s="416"/>
      <c r="CK21" s="416"/>
      <c r="CL21" s="416"/>
      <c r="CM21" s="416"/>
      <c r="CN21" s="416"/>
      <c r="CO21" s="416"/>
      <c r="CP21" s="419"/>
      <c r="CQ21" s="416"/>
      <c r="CR21" s="416"/>
      <c r="CS21" s="416"/>
      <c r="CT21" s="416"/>
      <c r="CU21" s="416"/>
      <c r="CV21" s="416"/>
      <c r="CW21" s="416"/>
      <c r="CX21" s="416"/>
      <c r="CY21" s="416"/>
      <c r="CZ21" s="416"/>
      <c r="DA21" s="416"/>
      <c r="DB21" s="419"/>
      <c r="DC21" s="416"/>
      <c r="DD21" s="415"/>
      <c r="DE21" s="386"/>
      <c r="MM21" s="418"/>
    </row>
    <row r="22" spans="1:351" ht="17.25">
      <c r="B22" s="387"/>
      <c r="MM22" s="418"/>
    </row>
    <row r="23" spans="1:351" ht="13.5">
      <c r="B23" s="387"/>
    </row>
    <row r="24" spans="1:351" ht="13.5">
      <c r="B24" s="387"/>
    </row>
    <row r="25" spans="1:351" ht="13.5">
      <c r="B25" s="387"/>
    </row>
    <row r="26" spans="1:351" ht="13.5">
      <c r="B26" s="387"/>
    </row>
    <row r="27" spans="1:351" ht="13.5">
      <c r="B27" s="387"/>
    </row>
    <row r="28" spans="1:351" ht="13.5">
      <c r="B28" s="387"/>
    </row>
    <row r="29" spans="1:351" ht="13.5">
      <c r="B29" s="387"/>
    </row>
    <row r="30" spans="1:351" ht="13.5">
      <c r="B30" s="387"/>
    </row>
    <row r="31" spans="1:351" ht="13.5">
      <c r="B31" s="387"/>
    </row>
    <row r="32" spans="1:351" ht="13.5">
      <c r="B32" s="387"/>
    </row>
    <row r="33" spans="2:109" ht="13.5">
      <c r="B33" s="387"/>
    </row>
    <row r="34" spans="2:109" ht="13.5">
      <c r="B34" s="387"/>
    </row>
    <row r="35" spans="2:109" ht="13.5">
      <c r="B35" s="387"/>
    </row>
    <row r="36" spans="2:109" ht="13.5">
      <c r="B36" s="387"/>
    </row>
    <row r="37" spans="2:109" ht="13.5">
      <c r="B37" s="387"/>
    </row>
    <row r="38" spans="2:109" ht="13.5">
      <c r="B38" s="387"/>
    </row>
    <row r="39" spans="2:109" ht="13.5">
      <c r="B39" s="392"/>
      <c r="C39" s="391"/>
      <c r="D39" s="391"/>
      <c r="E39" s="391"/>
      <c r="F39" s="391"/>
      <c r="G39" s="391"/>
      <c r="H39" s="391"/>
      <c r="I39" s="391"/>
      <c r="J39" s="391"/>
      <c r="K39" s="391"/>
      <c r="L39" s="391"/>
      <c r="M39" s="391"/>
      <c r="N39" s="391"/>
      <c r="O39" s="391"/>
      <c r="P39" s="391"/>
      <c r="Q39" s="391"/>
      <c r="R39" s="391"/>
      <c r="S39" s="391"/>
      <c r="T39" s="391"/>
      <c r="U39" s="391"/>
      <c r="V39" s="391"/>
      <c r="W39" s="391"/>
      <c r="X39" s="391"/>
      <c r="Y39" s="391"/>
      <c r="Z39" s="391"/>
      <c r="AA39" s="391"/>
      <c r="AB39" s="391"/>
      <c r="AC39" s="391"/>
      <c r="AD39" s="391"/>
      <c r="AE39" s="391"/>
      <c r="AF39" s="391"/>
      <c r="AG39" s="391"/>
      <c r="AH39" s="391"/>
      <c r="AI39" s="391"/>
      <c r="AJ39" s="391"/>
      <c r="AK39" s="391"/>
      <c r="AL39" s="391"/>
      <c r="AM39" s="391"/>
      <c r="AN39" s="391"/>
      <c r="AO39" s="391"/>
      <c r="AP39" s="391"/>
      <c r="AQ39" s="391"/>
      <c r="AR39" s="391"/>
      <c r="AS39" s="391"/>
      <c r="AT39" s="391"/>
      <c r="AU39" s="391"/>
      <c r="AV39" s="391"/>
      <c r="AW39" s="391"/>
      <c r="AX39" s="391"/>
      <c r="AY39" s="391"/>
      <c r="AZ39" s="391"/>
      <c r="BA39" s="391"/>
      <c r="BB39" s="391"/>
      <c r="BC39" s="391"/>
      <c r="BD39" s="391"/>
      <c r="BE39" s="391"/>
      <c r="BF39" s="391"/>
      <c r="BG39" s="391"/>
      <c r="BH39" s="391"/>
      <c r="BI39" s="391"/>
      <c r="BJ39" s="391"/>
      <c r="BK39" s="391"/>
      <c r="BL39" s="391"/>
      <c r="BM39" s="391"/>
      <c r="BN39" s="391"/>
      <c r="BO39" s="391"/>
      <c r="BP39" s="391"/>
      <c r="BQ39" s="391"/>
      <c r="BR39" s="391"/>
      <c r="BS39" s="391"/>
      <c r="BT39" s="391"/>
      <c r="BU39" s="391"/>
      <c r="BV39" s="391"/>
      <c r="BW39" s="391"/>
      <c r="BX39" s="391"/>
      <c r="BY39" s="391"/>
      <c r="BZ39" s="391"/>
      <c r="CA39" s="391"/>
      <c r="CB39" s="391"/>
      <c r="CC39" s="391"/>
      <c r="CD39" s="391"/>
      <c r="CE39" s="391"/>
      <c r="CF39" s="391"/>
      <c r="CG39" s="391"/>
      <c r="CH39" s="391"/>
      <c r="CI39" s="391"/>
      <c r="CJ39" s="391"/>
      <c r="CK39" s="391"/>
      <c r="CL39" s="391"/>
      <c r="CM39" s="391"/>
      <c r="CN39" s="391"/>
      <c r="CO39" s="391"/>
      <c r="CP39" s="391"/>
      <c r="CQ39" s="391"/>
      <c r="CR39" s="391"/>
      <c r="CS39" s="391"/>
      <c r="CT39" s="391"/>
      <c r="CU39" s="391"/>
      <c r="CV39" s="391"/>
      <c r="CW39" s="391"/>
      <c r="CX39" s="391"/>
      <c r="CY39" s="391"/>
      <c r="CZ39" s="391"/>
      <c r="DA39" s="391"/>
      <c r="DB39" s="391"/>
      <c r="DC39" s="391"/>
      <c r="DD39" s="390"/>
    </row>
    <row r="40" spans="2:109" ht="13.5">
      <c r="B40" s="407"/>
      <c r="DD40" s="407"/>
      <c r="DE40" s="386"/>
    </row>
    <row r="41" spans="2:109" ht="17.25">
      <c r="B41" s="417" t="s">
        <v>605</v>
      </c>
      <c r="C41" s="416"/>
      <c r="D41" s="416"/>
      <c r="E41" s="416"/>
      <c r="F41" s="416"/>
      <c r="G41" s="416"/>
      <c r="H41" s="416"/>
      <c r="I41" s="416"/>
      <c r="J41" s="416"/>
      <c r="K41" s="416"/>
      <c r="L41" s="416"/>
      <c r="M41" s="416"/>
      <c r="N41" s="416"/>
      <c r="O41" s="416"/>
      <c r="P41" s="416"/>
      <c r="Q41" s="416"/>
      <c r="R41" s="416"/>
      <c r="S41" s="416"/>
      <c r="T41" s="416"/>
      <c r="U41" s="416"/>
      <c r="V41" s="416"/>
      <c r="W41" s="416"/>
      <c r="X41" s="416"/>
      <c r="Y41" s="416"/>
      <c r="Z41" s="416"/>
      <c r="AA41" s="416"/>
      <c r="AB41" s="416"/>
      <c r="AC41" s="416"/>
      <c r="AD41" s="416"/>
      <c r="AE41" s="416"/>
      <c r="AF41" s="416"/>
      <c r="AG41" s="416"/>
      <c r="AH41" s="416"/>
      <c r="AI41" s="416"/>
      <c r="AJ41" s="416"/>
      <c r="AK41" s="416"/>
      <c r="AL41" s="416"/>
      <c r="AM41" s="416"/>
      <c r="AN41" s="416"/>
      <c r="AO41" s="416"/>
      <c r="AP41" s="416"/>
      <c r="AQ41" s="416"/>
      <c r="AR41" s="416"/>
      <c r="AS41" s="416"/>
      <c r="AT41" s="416"/>
      <c r="AU41" s="416"/>
      <c r="AV41" s="416"/>
      <c r="AW41" s="416"/>
      <c r="AX41" s="416"/>
      <c r="AY41" s="416"/>
      <c r="AZ41" s="416"/>
      <c r="BA41" s="416"/>
      <c r="BB41" s="416"/>
      <c r="BC41" s="416"/>
      <c r="BD41" s="416"/>
      <c r="BE41" s="416"/>
      <c r="BF41" s="416"/>
      <c r="BG41" s="416"/>
      <c r="BH41" s="416"/>
      <c r="BI41" s="416"/>
      <c r="BJ41" s="416"/>
      <c r="BK41" s="416"/>
      <c r="BL41" s="416"/>
      <c r="BM41" s="416"/>
      <c r="BN41" s="416"/>
      <c r="BO41" s="416"/>
      <c r="BP41" s="416"/>
      <c r="BQ41" s="416"/>
      <c r="BR41" s="416"/>
      <c r="BS41" s="416"/>
      <c r="BT41" s="416"/>
      <c r="BU41" s="416"/>
      <c r="BV41" s="416"/>
      <c r="BW41" s="416"/>
      <c r="BX41" s="416"/>
      <c r="BY41" s="416"/>
      <c r="BZ41" s="416"/>
      <c r="CA41" s="416"/>
      <c r="CB41" s="416"/>
      <c r="CC41" s="416"/>
      <c r="CD41" s="416"/>
      <c r="CE41" s="416"/>
      <c r="CF41" s="416"/>
      <c r="CG41" s="416"/>
      <c r="CH41" s="416"/>
      <c r="CI41" s="416"/>
      <c r="CJ41" s="416"/>
      <c r="CK41" s="416"/>
      <c r="CL41" s="416"/>
      <c r="CM41" s="416"/>
      <c r="CN41" s="416"/>
      <c r="CO41" s="416"/>
      <c r="CP41" s="416"/>
      <c r="CQ41" s="416"/>
      <c r="CR41" s="416"/>
      <c r="CS41" s="416"/>
      <c r="CT41" s="416"/>
      <c r="CU41" s="416"/>
      <c r="CV41" s="416"/>
      <c r="CW41" s="416"/>
      <c r="CX41" s="416"/>
      <c r="CY41" s="416"/>
      <c r="CZ41" s="416"/>
      <c r="DA41" s="416"/>
      <c r="DB41" s="416"/>
      <c r="DC41" s="416"/>
      <c r="DD41" s="415"/>
    </row>
    <row r="42" spans="2:109" ht="13.5">
      <c r="B42" s="387"/>
      <c r="G42" s="403"/>
      <c r="I42" s="402"/>
      <c r="J42" s="402"/>
      <c r="K42" s="402"/>
      <c r="AM42" s="403"/>
      <c r="AN42" s="403" t="s">
        <v>599</v>
      </c>
      <c r="AP42" s="402"/>
      <c r="AQ42" s="402"/>
      <c r="AR42" s="402"/>
      <c r="AY42" s="403"/>
      <c r="BA42" s="402"/>
      <c r="BB42" s="402"/>
      <c r="BC42" s="402"/>
      <c r="BK42" s="403"/>
      <c r="BM42" s="402"/>
      <c r="BN42" s="402"/>
      <c r="BO42" s="402"/>
      <c r="BW42" s="403"/>
      <c r="BY42" s="402"/>
      <c r="BZ42" s="402"/>
      <c r="CA42" s="402"/>
      <c r="CI42" s="403"/>
      <c r="CK42" s="402"/>
      <c r="CL42" s="402"/>
      <c r="CM42" s="402"/>
      <c r="CU42" s="403"/>
      <c r="CW42" s="402"/>
      <c r="CX42" s="402"/>
      <c r="CY42" s="402"/>
    </row>
    <row r="43" spans="2:109" ht="13.5" customHeight="1">
      <c r="B43" s="387"/>
      <c r="AN43" s="1311" t="s">
        <v>604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c r="B44" s="38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c r="B45" s="38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c r="B46" s="38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c r="B47" s="38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c r="B48" s="387"/>
      <c r="H48" s="394"/>
      <c r="I48" s="394"/>
      <c r="J48" s="394"/>
      <c r="AN48" s="394"/>
      <c r="AO48" s="394"/>
      <c r="AP48" s="394"/>
      <c r="AZ48" s="394"/>
      <c r="BA48" s="394"/>
      <c r="BB48" s="394"/>
      <c r="BL48" s="394"/>
      <c r="BM48" s="394"/>
      <c r="BN48" s="394"/>
      <c r="BX48" s="394"/>
      <c r="BY48" s="394"/>
      <c r="BZ48" s="394"/>
      <c r="CJ48" s="394"/>
      <c r="CK48" s="394"/>
      <c r="CL48" s="394"/>
      <c r="CV48" s="394"/>
      <c r="CW48" s="394"/>
      <c r="CX48" s="394"/>
    </row>
    <row r="49" spans="1:109" ht="13.5">
      <c r="B49" s="387"/>
      <c r="AN49" s="386" t="s">
        <v>597</v>
      </c>
    </row>
    <row r="50" spans="1:109" ht="13.5">
      <c r="B50" s="387"/>
      <c r="G50" s="1320"/>
      <c r="H50" s="1320"/>
      <c r="I50" s="1320"/>
      <c r="J50" s="1320"/>
      <c r="K50" s="396"/>
      <c r="L50" s="396"/>
      <c r="M50" s="395"/>
      <c r="N50" s="395"/>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550</v>
      </c>
      <c r="BQ50" s="1324"/>
      <c r="BR50" s="1324"/>
      <c r="BS50" s="1324"/>
      <c r="BT50" s="1324"/>
      <c r="BU50" s="1324"/>
      <c r="BV50" s="1324"/>
      <c r="BW50" s="1324"/>
      <c r="BX50" s="1324" t="s">
        <v>551</v>
      </c>
      <c r="BY50" s="1324"/>
      <c r="BZ50" s="1324"/>
      <c r="CA50" s="1324"/>
      <c r="CB50" s="1324"/>
      <c r="CC50" s="1324"/>
      <c r="CD50" s="1324"/>
      <c r="CE50" s="1324"/>
      <c r="CF50" s="1324" t="s">
        <v>552</v>
      </c>
      <c r="CG50" s="1324"/>
      <c r="CH50" s="1324"/>
      <c r="CI50" s="1324"/>
      <c r="CJ50" s="1324"/>
      <c r="CK50" s="1324"/>
      <c r="CL50" s="1324"/>
      <c r="CM50" s="1324"/>
      <c r="CN50" s="1324" t="s">
        <v>553</v>
      </c>
      <c r="CO50" s="1324"/>
      <c r="CP50" s="1324"/>
      <c r="CQ50" s="1324"/>
      <c r="CR50" s="1324"/>
      <c r="CS50" s="1324"/>
      <c r="CT50" s="1324"/>
      <c r="CU50" s="1324"/>
      <c r="CV50" s="1324" t="s">
        <v>554</v>
      </c>
      <c r="CW50" s="1324"/>
      <c r="CX50" s="1324"/>
      <c r="CY50" s="1324"/>
      <c r="CZ50" s="1324"/>
      <c r="DA50" s="1324"/>
      <c r="DB50" s="1324"/>
      <c r="DC50" s="1324"/>
    </row>
    <row r="51" spans="1:109" ht="13.5" customHeight="1">
      <c r="B51" s="387"/>
      <c r="G51" s="1310"/>
      <c r="H51" s="1310"/>
      <c r="I51" s="1329"/>
      <c r="J51" s="1329"/>
      <c r="K51" s="1325"/>
      <c r="L51" s="1325"/>
      <c r="M51" s="1325"/>
      <c r="N51" s="1325"/>
      <c r="AM51" s="394"/>
      <c r="AN51" s="1326" t="s">
        <v>596</v>
      </c>
      <c r="AO51" s="1326"/>
      <c r="AP51" s="1326"/>
      <c r="AQ51" s="1326"/>
      <c r="AR51" s="1326"/>
      <c r="AS51" s="1326"/>
      <c r="AT51" s="1326"/>
      <c r="AU51" s="1326"/>
      <c r="AV51" s="1326"/>
      <c r="AW51" s="1326"/>
      <c r="AX51" s="1326"/>
      <c r="AY51" s="1326"/>
      <c r="AZ51" s="1326"/>
      <c r="BA51" s="1326"/>
      <c r="BB51" s="1326" t="s">
        <v>592</v>
      </c>
      <c r="BC51" s="1326"/>
      <c r="BD51" s="1326"/>
      <c r="BE51" s="1326"/>
      <c r="BF51" s="1326"/>
      <c r="BG51" s="1326"/>
      <c r="BH51" s="1326"/>
      <c r="BI51" s="1326"/>
      <c r="BJ51" s="1326"/>
      <c r="BK51" s="1326"/>
      <c r="BL51" s="1326"/>
      <c r="BM51" s="1326"/>
      <c r="BN51" s="1326"/>
      <c r="BO51" s="1326"/>
      <c r="BP51" s="1327"/>
      <c r="BQ51" s="1309"/>
      <c r="BR51" s="1309"/>
      <c r="BS51" s="1309"/>
      <c r="BT51" s="1309"/>
      <c r="BU51" s="1309"/>
      <c r="BV51" s="1309"/>
      <c r="BW51" s="1309"/>
      <c r="BX51" s="1309">
        <v>1.3</v>
      </c>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5">
      <c r="B52" s="387"/>
      <c r="G52" s="1310"/>
      <c r="H52" s="1310"/>
      <c r="I52" s="1329"/>
      <c r="J52" s="1329"/>
      <c r="K52" s="1325"/>
      <c r="L52" s="1325"/>
      <c r="M52" s="1325"/>
      <c r="N52" s="1325"/>
      <c r="AM52" s="394"/>
      <c r="AN52" s="1326"/>
      <c r="AO52" s="1326"/>
      <c r="AP52" s="1326"/>
      <c r="AQ52" s="1326"/>
      <c r="AR52" s="1326"/>
      <c r="AS52" s="1326"/>
      <c r="AT52" s="1326"/>
      <c r="AU52" s="1326"/>
      <c r="AV52" s="1326"/>
      <c r="AW52" s="1326"/>
      <c r="AX52" s="1326"/>
      <c r="AY52" s="1326"/>
      <c r="AZ52" s="1326"/>
      <c r="BA52" s="1326"/>
      <c r="BB52" s="1326"/>
      <c r="BC52" s="1326"/>
      <c r="BD52" s="1326"/>
      <c r="BE52" s="1326"/>
      <c r="BF52" s="1326"/>
      <c r="BG52" s="1326"/>
      <c r="BH52" s="1326"/>
      <c r="BI52" s="1326"/>
      <c r="BJ52" s="1326"/>
      <c r="BK52" s="1326"/>
      <c r="BL52" s="1326"/>
      <c r="BM52" s="1326"/>
      <c r="BN52" s="1326"/>
      <c r="BO52" s="1326"/>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5">
      <c r="A53" s="402"/>
      <c r="B53" s="387"/>
      <c r="G53" s="1310"/>
      <c r="H53" s="1310"/>
      <c r="I53" s="1320"/>
      <c r="J53" s="1320"/>
      <c r="K53" s="1325"/>
      <c r="L53" s="1325"/>
      <c r="M53" s="1325"/>
      <c r="N53" s="1325"/>
      <c r="AM53" s="394"/>
      <c r="AN53" s="1326"/>
      <c r="AO53" s="1326"/>
      <c r="AP53" s="1326"/>
      <c r="AQ53" s="1326"/>
      <c r="AR53" s="1326"/>
      <c r="AS53" s="1326"/>
      <c r="AT53" s="1326"/>
      <c r="AU53" s="1326"/>
      <c r="AV53" s="1326"/>
      <c r="AW53" s="1326"/>
      <c r="AX53" s="1326"/>
      <c r="AY53" s="1326"/>
      <c r="AZ53" s="1326"/>
      <c r="BA53" s="1326"/>
      <c r="BB53" s="1326" t="s">
        <v>603</v>
      </c>
      <c r="BC53" s="1326"/>
      <c r="BD53" s="1326"/>
      <c r="BE53" s="1326"/>
      <c r="BF53" s="1326"/>
      <c r="BG53" s="1326"/>
      <c r="BH53" s="1326"/>
      <c r="BI53" s="1326"/>
      <c r="BJ53" s="1326"/>
      <c r="BK53" s="1326"/>
      <c r="BL53" s="1326"/>
      <c r="BM53" s="1326"/>
      <c r="BN53" s="1326"/>
      <c r="BO53" s="1326"/>
      <c r="BP53" s="1327"/>
      <c r="BQ53" s="1309"/>
      <c r="BR53" s="1309"/>
      <c r="BS53" s="1309"/>
      <c r="BT53" s="1309"/>
      <c r="BU53" s="1309"/>
      <c r="BV53" s="1309"/>
      <c r="BW53" s="1309"/>
      <c r="BX53" s="1309">
        <v>58.8</v>
      </c>
      <c r="BY53" s="1309"/>
      <c r="BZ53" s="1309"/>
      <c r="CA53" s="1309"/>
      <c r="CB53" s="1309"/>
      <c r="CC53" s="1309"/>
      <c r="CD53" s="1309"/>
      <c r="CE53" s="1309"/>
      <c r="CF53" s="1309">
        <v>59.3</v>
      </c>
      <c r="CG53" s="1309"/>
      <c r="CH53" s="1309"/>
      <c r="CI53" s="1309"/>
      <c r="CJ53" s="1309"/>
      <c r="CK53" s="1309"/>
      <c r="CL53" s="1309"/>
      <c r="CM53" s="1309"/>
      <c r="CN53" s="1309">
        <v>60.8</v>
      </c>
      <c r="CO53" s="1309"/>
      <c r="CP53" s="1309"/>
      <c r="CQ53" s="1309"/>
      <c r="CR53" s="1309"/>
      <c r="CS53" s="1309"/>
      <c r="CT53" s="1309"/>
      <c r="CU53" s="1309"/>
      <c r="CV53" s="1309">
        <v>62</v>
      </c>
      <c r="CW53" s="1309"/>
      <c r="CX53" s="1309"/>
      <c r="CY53" s="1309"/>
      <c r="CZ53" s="1309"/>
      <c r="DA53" s="1309"/>
      <c r="DB53" s="1309"/>
      <c r="DC53" s="1309"/>
    </row>
    <row r="54" spans="1:109" ht="13.5">
      <c r="A54" s="402"/>
      <c r="B54" s="387"/>
      <c r="G54" s="1310"/>
      <c r="H54" s="1310"/>
      <c r="I54" s="1320"/>
      <c r="J54" s="1320"/>
      <c r="K54" s="1325"/>
      <c r="L54" s="1325"/>
      <c r="M54" s="1325"/>
      <c r="N54" s="1325"/>
      <c r="AM54" s="394"/>
      <c r="AN54" s="1326"/>
      <c r="AO54" s="1326"/>
      <c r="AP54" s="1326"/>
      <c r="AQ54" s="1326"/>
      <c r="AR54" s="1326"/>
      <c r="AS54" s="1326"/>
      <c r="AT54" s="1326"/>
      <c r="AU54" s="1326"/>
      <c r="AV54" s="1326"/>
      <c r="AW54" s="1326"/>
      <c r="AX54" s="1326"/>
      <c r="AY54" s="1326"/>
      <c r="AZ54" s="1326"/>
      <c r="BA54" s="1326"/>
      <c r="BB54" s="1326"/>
      <c r="BC54" s="1326"/>
      <c r="BD54" s="1326"/>
      <c r="BE54" s="1326"/>
      <c r="BF54" s="1326"/>
      <c r="BG54" s="1326"/>
      <c r="BH54" s="1326"/>
      <c r="BI54" s="1326"/>
      <c r="BJ54" s="1326"/>
      <c r="BK54" s="1326"/>
      <c r="BL54" s="1326"/>
      <c r="BM54" s="1326"/>
      <c r="BN54" s="1326"/>
      <c r="BO54" s="1326"/>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5">
      <c r="A55" s="402"/>
      <c r="B55" s="387"/>
      <c r="G55" s="1320"/>
      <c r="H55" s="1320"/>
      <c r="I55" s="1320"/>
      <c r="J55" s="1320"/>
      <c r="K55" s="1325"/>
      <c r="L55" s="1325"/>
      <c r="M55" s="1325"/>
      <c r="N55" s="1325"/>
      <c r="AN55" s="1324" t="s">
        <v>602</v>
      </c>
      <c r="AO55" s="1324"/>
      <c r="AP55" s="1324"/>
      <c r="AQ55" s="1324"/>
      <c r="AR55" s="1324"/>
      <c r="AS55" s="1324"/>
      <c r="AT55" s="1324"/>
      <c r="AU55" s="1324"/>
      <c r="AV55" s="1324"/>
      <c r="AW55" s="1324"/>
      <c r="AX55" s="1324"/>
      <c r="AY55" s="1324"/>
      <c r="AZ55" s="1324"/>
      <c r="BA55" s="1324"/>
      <c r="BB55" s="1326" t="s">
        <v>595</v>
      </c>
      <c r="BC55" s="1326"/>
      <c r="BD55" s="1326"/>
      <c r="BE55" s="1326"/>
      <c r="BF55" s="1326"/>
      <c r="BG55" s="1326"/>
      <c r="BH55" s="1326"/>
      <c r="BI55" s="1326"/>
      <c r="BJ55" s="1326"/>
      <c r="BK55" s="1326"/>
      <c r="BL55" s="1326"/>
      <c r="BM55" s="1326"/>
      <c r="BN55" s="1326"/>
      <c r="BO55" s="1326"/>
      <c r="BP55" s="1327"/>
      <c r="BQ55" s="1309"/>
      <c r="BR55" s="1309"/>
      <c r="BS55" s="1309"/>
      <c r="BT55" s="1309"/>
      <c r="BU55" s="1309"/>
      <c r="BV55" s="1309"/>
      <c r="BW55" s="1309"/>
      <c r="BX55" s="1309">
        <v>21</v>
      </c>
      <c r="BY55" s="1309"/>
      <c r="BZ55" s="1309"/>
      <c r="CA55" s="1309"/>
      <c r="CB55" s="1309"/>
      <c r="CC55" s="1309"/>
      <c r="CD55" s="1309"/>
      <c r="CE55" s="1309"/>
      <c r="CF55" s="1309">
        <v>20.2</v>
      </c>
      <c r="CG55" s="1309"/>
      <c r="CH55" s="1309"/>
      <c r="CI55" s="1309"/>
      <c r="CJ55" s="1309"/>
      <c r="CK55" s="1309"/>
      <c r="CL55" s="1309"/>
      <c r="CM55" s="1309"/>
      <c r="CN55" s="1309">
        <v>18.3</v>
      </c>
      <c r="CO55" s="1309"/>
      <c r="CP55" s="1309"/>
      <c r="CQ55" s="1309"/>
      <c r="CR55" s="1309"/>
      <c r="CS55" s="1309"/>
      <c r="CT55" s="1309"/>
      <c r="CU55" s="1309"/>
      <c r="CV55" s="1309">
        <v>20.3</v>
      </c>
      <c r="CW55" s="1309"/>
      <c r="CX55" s="1309"/>
      <c r="CY55" s="1309"/>
      <c r="CZ55" s="1309"/>
      <c r="DA55" s="1309"/>
      <c r="DB55" s="1309"/>
      <c r="DC55" s="1309"/>
    </row>
    <row r="56" spans="1:109" ht="13.5">
      <c r="A56" s="402"/>
      <c r="B56" s="387"/>
      <c r="G56" s="1320"/>
      <c r="H56" s="1320"/>
      <c r="I56" s="1320"/>
      <c r="J56" s="1320"/>
      <c r="K56" s="1325"/>
      <c r="L56" s="1325"/>
      <c r="M56" s="1325"/>
      <c r="N56" s="1325"/>
      <c r="AN56" s="1324"/>
      <c r="AO56" s="1324"/>
      <c r="AP56" s="1324"/>
      <c r="AQ56" s="1324"/>
      <c r="AR56" s="1324"/>
      <c r="AS56" s="1324"/>
      <c r="AT56" s="1324"/>
      <c r="AU56" s="1324"/>
      <c r="AV56" s="1324"/>
      <c r="AW56" s="1324"/>
      <c r="AX56" s="1324"/>
      <c r="AY56" s="1324"/>
      <c r="AZ56" s="1324"/>
      <c r="BA56" s="1324"/>
      <c r="BB56" s="1326"/>
      <c r="BC56" s="1326"/>
      <c r="BD56" s="1326"/>
      <c r="BE56" s="1326"/>
      <c r="BF56" s="1326"/>
      <c r="BG56" s="1326"/>
      <c r="BH56" s="1326"/>
      <c r="BI56" s="1326"/>
      <c r="BJ56" s="1326"/>
      <c r="BK56" s="1326"/>
      <c r="BL56" s="1326"/>
      <c r="BM56" s="1326"/>
      <c r="BN56" s="1326"/>
      <c r="BO56" s="1326"/>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ht="13.5">
      <c r="B57" s="408"/>
      <c r="G57" s="1320"/>
      <c r="H57" s="1320"/>
      <c r="I57" s="1328"/>
      <c r="J57" s="1328"/>
      <c r="K57" s="1325"/>
      <c r="L57" s="1325"/>
      <c r="M57" s="1325"/>
      <c r="N57" s="1325"/>
      <c r="AM57" s="386"/>
      <c r="AN57" s="1324"/>
      <c r="AO57" s="1324"/>
      <c r="AP57" s="1324"/>
      <c r="AQ57" s="1324"/>
      <c r="AR57" s="1324"/>
      <c r="AS57" s="1324"/>
      <c r="AT57" s="1324"/>
      <c r="AU57" s="1324"/>
      <c r="AV57" s="1324"/>
      <c r="AW57" s="1324"/>
      <c r="AX57" s="1324"/>
      <c r="AY57" s="1324"/>
      <c r="AZ57" s="1324"/>
      <c r="BA57" s="1324"/>
      <c r="BB57" s="1326" t="s">
        <v>601</v>
      </c>
      <c r="BC57" s="1326"/>
      <c r="BD57" s="1326"/>
      <c r="BE57" s="1326"/>
      <c r="BF57" s="1326"/>
      <c r="BG57" s="1326"/>
      <c r="BH57" s="1326"/>
      <c r="BI57" s="1326"/>
      <c r="BJ57" s="1326"/>
      <c r="BK57" s="1326"/>
      <c r="BL57" s="1326"/>
      <c r="BM57" s="1326"/>
      <c r="BN57" s="1326"/>
      <c r="BO57" s="1326"/>
      <c r="BP57" s="1327"/>
      <c r="BQ57" s="1309"/>
      <c r="BR57" s="1309"/>
      <c r="BS57" s="1309"/>
      <c r="BT57" s="1309"/>
      <c r="BU57" s="1309"/>
      <c r="BV57" s="1309"/>
      <c r="BW57" s="1309"/>
      <c r="BX57" s="1309">
        <v>56.1</v>
      </c>
      <c r="BY57" s="1309"/>
      <c r="BZ57" s="1309"/>
      <c r="CA57" s="1309"/>
      <c r="CB57" s="1309"/>
      <c r="CC57" s="1309"/>
      <c r="CD57" s="1309"/>
      <c r="CE57" s="1309"/>
      <c r="CF57" s="1309">
        <v>58.1</v>
      </c>
      <c r="CG57" s="1309"/>
      <c r="CH57" s="1309"/>
      <c r="CI57" s="1309"/>
      <c r="CJ57" s="1309"/>
      <c r="CK57" s="1309"/>
      <c r="CL57" s="1309"/>
      <c r="CM57" s="1309"/>
      <c r="CN57" s="1309">
        <v>59.4</v>
      </c>
      <c r="CO57" s="1309"/>
      <c r="CP57" s="1309"/>
      <c r="CQ57" s="1309"/>
      <c r="CR57" s="1309"/>
      <c r="CS57" s="1309"/>
      <c r="CT57" s="1309"/>
      <c r="CU57" s="1309"/>
      <c r="CV57" s="1309">
        <v>60.7</v>
      </c>
      <c r="CW57" s="1309"/>
      <c r="CX57" s="1309"/>
      <c r="CY57" s="1309"/>
      <c r="CZ57" s="1309"/>
      <c r="DA57" s="1309"/>
      <c r="DB57" s="1309"/>
      <c r="DC57" s="1309"/>
      <c r="DD57" s="413"/>
      <c r="DE57" s="408"/>
    </row>
    <row r="58" spans="1:109" s="402" customFormat="1" ht="13.5">
      <c r="A58" s="386"/>
      <c r="B58" s="408"/>
      <c r="G58" s="1320"/>
      <c r="H58" s="1320"/>
      <c r="I58" s="1328"/>
      <c r="J58" s="1328"/>
      <c r="K58" s="1325"/>
      <c r="L58" s="1325"/>
      <c r="M58" s="1325"/>
      <c r="N58" s="1325"/>
      <c r="AM58" s="386"/>
      <c r="AN58" s="1324"/>
      <c r="AO58" s="1324"/>
      <c r="AP58" s="1324"/>
      <c r="AQ58" s="1324"/>
      <c r="AR58" s="1324"/>
      <c r="AS58" s="1324"/>
      <c r="AT58" s="1324"/>
      <c r="AU58" s="1324"/>
      <c r="AV58" s="1324"/>
      <c r="AW58" s="1324"/>
      <c r="AX58" s="1324"/>
      <c r="AY58" s="1324"/>
      <c r="AZ58" s="1324"/>
      <c r="BA58" s="1324"/>
      <c r="BB58" s="1326"/>
      <c r="BC58" s="1326"/>
      <c r="BD58" s="1326"/>
      <c r="BE58" s="1326"/>
      <c r="BF58" s="1326"/>
      <c r="BG58" s="1326"/>
      <c r="BH58" s="1326"/>
      <c r="BI58" s="1326"/>
      <c r="BJ58" s="1326"/>
      <c r="BK58" s="1326"/>
      <c r="BL58" s="1326"/>
      <c r="BM58" s="1326"/>
      <c r="BN58" s="1326"/>
      <c r="BO58" s="1326"/>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13"/>
      <c r="DE58" s="408"/>
    </row>
    <row r="59" spans="1:109" s="402" customFormat="1" ht="13.5">
      <c r="A59" s="386"/>
      <c r="B59" s="408"/>
      <c r="K59" s="414"/>
      <c r="L59" s="414"/>
      <c r="M59" s="414"/>
      <c r="N59" s="414"/>
      <c r="AQ59" s="414"/>
      <c r="AR59" s="414"/>
      <c r="AS59" s="414"/>
      <c r="AT59" s="414"/>
      <c r="BC59" s="414"/>
      <c r="BD59" s="414"/>
      <c r="BE59" s="414"/>
      <c r="BF59" s="414"/>
      <c r="BO59" s="414"/>
      <c r="BP59" s="414"/>
      <c r="BQ59" s="414"/>
      <c r="BR59" s="414"/>
      <c r="CA59" s="414"/>
      <c r="CB59" s="414"/>
      <c r="CC59" s="414"/>
      <c r="CD59" s="414"/>
      <c r="CM59" s="414"/>
      <c r="CN59" s="414"/>
      <c r="CO59" s="414"/>
      <c r="CP59" s="414"/>
      <c r="CY59" s="414"/>
      <c r="CZ59" s="414"/>
      <c r="DA59" s="414"/>
      <c r="DB59" s="414"/>
      <c r="DC59" s="414"/>
      <c r="DD59" s="413"/>
      <c r="DE59" s="408"/>
    </row>
    <row r="60" spans="1:109" s="402" customFormat="1" ht="13.5">
      <c r="A60" s="386"/>
      <c r="B60" s="408"/>
      <c r="K60" s="414"/>
      <c r="L60" s="414"/>
      <c r="M60" s="414"/>
      <c r="N60" s="414"/>
      <c r="AQ60" s="414"/>
      <c r="AR60" s="414"/>
      <c r="AS60" s="414"/>
      <c r="AT60" s="414"/>
      <c r="BC60" s="414"/>
      <c r="BD60" s="414"/>
      <c r="BE60" s="414"/>
      <c r="BF60" s="414"/>
      <c r="BO60" s="414"/>
      <c r="BP60" s="414"/>
      <c r="BQ60" s="414"/>
      <c r="BR60" s="414"/>
      <c r="CA60" s="414"/>
      <c r="CB60" s="414"/>
      <c r="CC60" s="414"/>
      <c r="CD60" s="414"/>
      <c r="CM60" s="414"/>
      <c r="CN60" s="414"/>
      <c r="CO60" s="414"/>
      <c r="CP60" s="414"/>
      <c r="CY60" s="414"/>
      <c r="CZ60" s="414"/>
      <c r="DA60" s="414"/>
      <c r="DB60" s="414"/>
      <c r="DC60" s="414"/>
      <c r="DD60" s="413"/>
      <c r="DE60" s="408"/>
    </row>
    <row r="61" spans="1:109" s="402" customFormat="1" ht="13.5">
      <c r="A61" s="386"/>
      <c r="B61" s="412"/>
      <c r="C61" s="411"/>
      <c r="D61" s="411"/>
      <c r="E61" s="411"/>
      <c r="F61" s="411"/>
      <c r="G61" s="411"/>
      <c r="H61" s="411"/>
      <c r="I61" s="411"/>
      <c r="J61" s="411"/>
      <c r="K61" s="411"/>
      <c r="L61" s="411"/>
      <c r="M61" s="410"/>
      <c r="N61" s="410"/>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0"/>
      <c r="AT61" s="410"/>
      <c r="AU61" s="411"/>
      <c r="AV61" s="411"/>
      <c r="AW61" s="411"/>
      <c r="AX61" s="411"/>
      <c r="AY61" s="411"/>
      <c r="AZ61" s="411"/>
      <c r="BA61" s="411"/>
      <c r="BB61" s="411"/>
      <c r="BC61" s="411"/>
      <c r="BD61" s="411"/>
      <c r="BE61" s="410"/>
      <c r="BF61" s="410"/>
      <c r="BG61" s="411"/>
      <c r="BH61" s="411"/>
      <c r="BI61" s="411"/>
      <c r="BJ61" s="411"/>
      <c r="BK61" s="411"/>
      <c r="BL61" s="411"/>
      <c r="BM61" s="411"/>
      <c r="BN61" s="411"/>
      <c r="BO61" s="411"/>
      <c r="BP61" s="411"/>
      <c r="BQ61" s="410"/>
      <c r="BR61" s="410"/>
      <c r="BS61" s="411"/>
      <c r="BT61" s="411"/>
      <c r="BU61" s="411"/>
      <c r="BV61" s="411"/>
      <c r="BW61" s="411"/>
      <c r="BX61" s="411"/>
      <c r="BY61" s="411"/>
      <c r="BZ61" s="411"/>
      <c r="CA61" s="411"/>
      <c r="CB61" s="411"/>
      <c r="CC61" s="410"/>
      <c r="CD61" s="410"/>
      <c r="CE61" s="411"/>
      <c r="CF61" s="411"/>
      <c r="CG61" s="411"/>
      <c r="CH61" s="411"/>
      <c r="CI61" s="411"/>
      <c r="CJ61" s="411"/>
      <c r="CK61" s="411"/>
      <c r="CL61" s="411"/>
      <c r="CM61" s="411"/>
      <c r="CN61" s="411"/>
      <c r="CO61" s="410"/>
      <c r="CP61" s="410"/>
      <c r="CQ61" s="411"/>
      <c r="CR61" s="411"/>
      <c r="CS61" s="411"/>
      <c r="CT61" s="411"/>
      <c r="CU61" s="411"/>
      <c r="CV61" s="411"/>
      <c r="CW61" s="411"/>
      <c r="CX61" s="411"/>
      <c r="CY61" s="411"/>
      <c r="CZ61" s="411"/>
      <c r="DA61" s="410"/>
      <c r="DB61" s="410"/>
      <c r="DC61" s="410"/>
      <c r="DD61" s="409"/>
      <c r="DE61" s="408"/>
    </row>
    <row r="62" spans="1:109" ht="13.5">
      <c r="B62" s="407"/>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c r="AP62" s="407"/>
      <c r="AQ62" s="407"/>
      <c r="AR62" s="407"/>
      <c r="AS62" s="407"/>
      <c r="AT62" s="407"/>
      <c r="AU62" s="407"/>
      <c r="AV62" s="407"/>
      <c r="AW62" s="407"/>
      <c r="AX62" s="407"/>
      <c r="AY62" s="407"/>
      <c r="AZ62" s="407"/>
      <c r="BA62" s="407"/>
      <c r="BB62" s="407"/>
      <c r="BC62" s="407"/>
      <c r="BD62" s="407"/>
      <c r="BE62" s="407"/>
      <c r="BF62" s="407"/>
      <c r="BG62" s="407"/>
      <c r="BH62" s="407"/>
      <c r="BI62" s="407"/>
      <c r="BJ62" s="407"/>
      <c r="BK62" s="407"/>
      <c r="BL62" s="407"/>
      <c r="BM62" s="407"/>
      <c r="BN62" s="407"/>
      <c r="BO62" s="407"/>
      <c r="BP62" s="407"/>
      <c r="BQ62" s="407"/>
      <c r="BR62" s="407"/>
      <c r="BS62" s="407"/>
      <c r="BT62" s="407"/>
      <c r="BU62" s="407"/>
      <c r="BV62" s="407"/>
      <c r="BW62" s="407"/>
      <c r="BX62" s="407"/>
      <c r="BY62" s="407"/>
      <c r="BZ62" s="407"/>
      <c r="CA62" s="407"/>
      <c r="CB62" s="407"/>
      <c r="CC62" s="407"/>
      <c r="CD62" s="407"/>
      <c r="CE62" s="407"/>
      <c r="CF62" s="407"/>
      <c r="CG62" s="407"/>
      <c r="CH62" s="407"/>
      <c r="CI62" s="407"/>
      <c r="CJ62" s="407"/>
      <c r="CK62" s="407"/>
      <c r="CL62" s="407"/>
      <c r="CM62" s="407"/>
      <c r="CN62" s="407"/>
      <c r="CO62" s="407"/>
      <c r="CP62" s="407"/>
      <c r="CQ62" s="407"/>
      <c r="CR62" s="407"/>
      <c r="CS62" s="407"/>
      <c r="CT62" s="407"/>
      <c r="CU62" s="407"/>
      <c r="CV62" s="407"/>
      <c r="CW62" s="407"/>
      <c r="CX62" s="407"/>
      <c r="CY62" s="407"/>
      <c r="CZ62" s="407"/>
      <c r="DA62" s="407"/>
      <c r="DB62" s="407"/>
      <c r="DC62" s="407"/>
      <c r="DD62" s="407"/>
      <c r="DE62" s="386"/>
    </row>
    <row r="63" spans="1:109" ht="17.25">
      <c r="B63" s="406" t="s">
        <v>600</v>
      </c>
    </row>
    <row r="64" spans="1:109" ht="13.5">
      <c r="B64" s="387"/>
      <c r="G64" s="403"/>
      <c r="I64" s="405"/>
      <c r="J64" s="405"/>
      <c r="K64" s="405"/>
      <c r="L64" s="405"/>
      <c r="M64" s="405"/>
      <c r="N64" s="404"/>
      <c r="AM64" s="403"/>
      <c r="AN64" s="403" t="s">
        <v>599</v>
      </c>
      <c r="AP64" s="402"/>
      <c r="AQ64" s="402"/>
      <c r="AR64" s="402"/>
      <c r="AY64" s="403"/>
      <c r="BA64" s="402"/>
      <c r="BB64" s="402"/>
      <c r="BC64" s="402"/>
      <c r="BK64" s="403"/>
      <c r="BM64" s="402"/>
      <c r="BN64" s="402"/>
      <c r="BO64" s="402"/>
      <c r="BW64" s="403"/>
      <c r="BY64" s="402"/>
      <c r="BZ64" s="402"/>
      <c r="CA64" s="402"/>
      <c r="CI64" s="403"/>
      <c r="CK64" s="402"/>
      <c r="CL64" s="402"/>
      <c r="CM64" s="402"/>
      <c r="CU64" s="403"/>
      <c r="CW64" s="402"/>
      <c r="CX64" s="402"/>
      <c r="CY64" s="402"/>
    </row>
    <row r="65" spans="2:107" ht="13.5">
      <c r="B65" s="387"/>
      <c r="AN65" s="1311" t="s">
        <v>598</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c r="B66" s="38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c r="B67" s="38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c r="B68" s="38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c r="B69" s="38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c r="B70" s="387"/>
      <c r="H70" s="401"/>
      <c r="I70" s="401"/>
      <c r="J70" s="399"/>
      <c r="K70" s="399"/>
      <c r="L70" s="398"/>
      <c r="M70" s="399"/>
      <c r="N70" s="398"/>
      <c r="AN70" s="394"/>
      <c r="AO70" s="394"/>
      <c r="AP70" s="394"/>
      <c r="AZ70" s="394"/>
      <c r="BA70" s="394"/>
      <c r="BB70" s="394"/>
      <c r="BL70" s="394"/>
      <c r="BM70" s="394"/>
      <c r="BN70" s="394"/>
      <c r="BX70" s="394"/>
      <c r="BY70" s="394"/>
      <c r="BZ70" s="394"/>
      <c r="CJ70" s="394"/>
      <c r="CK70" s="394"/>
      <c r="CL70" s="394"/>
      <c r="CV70" s="394"/>
      <c r="CW70" s="394"/>
      <c r="CX70" s="394"/>
    </row>
    <row r="71" spans="2:107" ht="13.5">
      <c r="B71" s="387"/>
      <c r="G71" s="397"/>
      <c r="I71" s="400"/>
      <c r="J71" s="399"/>
      <c r="K71" s="399"/>
      <c r="L71" s="398"/>
      <c r="M71" s="399"/>
      <c r="N71" s="398"/>
      <c r="AM71" s="397"/>
      <c r="AN71" s="386" t="s">
        <v>597</v>
      </c>
    </row>
    <row r="72" spans="2:107" ht="13.5">
      <c r="B72" s="387"/>
      <c r="G72" s="1320"/>
      <c r="H72" s="1320"/>
      <c r="I72" s="1320"/>
      <c r="J72" s="1320"/>
      <c r="K72" s="396"/>
      <c r="L72" s="396"/>
      <c r="M72" s="395"/>
      <c r="N72" s="395"/>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550</v>
      </c>
      <c r="BQ72" s="1324"/>
      <c r="BR72" s="1324"/>
      <c r="BS72" s="1324"/>
      <c r="BT72" s="1324"/>
      <c r="BU72" s="1324"/>
      <c r="BV72" s="1324"/>
      <c r="BW72" s="1324"/>
      <c r="BX72" s="1324" t="s">
        <v>551</v>
      </c>
      <c r="BY72" s="1324"/>
      <c r="BZ72" s="1324"/>
      <c r="CA72" s="1324"/>
      <c r="CB72" s="1324"/>
      <c r="CC72" s="1324"/>
      <c r="CD72" s="1324"/>
      <c r="CE72" s="1324"/>
      <c r="CF72" s="1324" t="s">
        <v>552</v>
      </c>
      <c r="CG72" s="1324"/>
      <c r="CH72" s="1324"/>
      <c r="CI72" s="1324"/>
      <c r="CJ72" s="1324"/>
      <c r="CK72" s="1324"/>
      <c r="CL72" s="1324"/>
      <c r="CM72" s="1324"/>
      <c r="CN72" s="1324" t="s">
        <v>553</v>
      </c>
      <c r="CO72" s="1324"/>
      <c r="CP72" s="1324"/>
      <c r="CQ72" s="1324"/>
      <c r="CR72" s="1324"/>
      <c r="CS72" s="1324"/>
      <c r="CT72" s="1324"/>
      <c r="CU72" s="1324"/>
      <c r="CV72" s="1324" t="s">
        <v>554</v>
      </c>
      <c r="CW72" s="1324"/>
      <c r="CX72" s="1324"/>
      <c r="CY72" s="1324"/>
      <c r="CZ72" s="1324"/>
      <c r="DA72" s="1324"/>
      <c r="DB72" s="1324"/>
      <c r="DC72" s="1324"/>
    </row>
    <row r="73" spans="2:107" ht="13.5">
      <c r="B73" s="387"/>
      <c r="G73" s="1310"/>
      <c r="H73" s="1310"/>
      <c r="I73" s="1310"/>
      <c r="J73" s="1310"/>
      <c r="K73" s="1330"/>
      <c r="L73" s="1330"/>
      <c r="M73" s="1330"/>
      <c r="N73" s="1330"/>
      <c r="AM73" s="394"/>
      <c r="AN73" s="1326" t="s">
        <v>596</v>
      </c>
      <c r="AO73" s="1326"/>
      <c r="AP73" s="1326"/>
      <c r="AQ73" s="1326"/>
      <c r="AR73" s="1326"/>
      <c r="AS73" s="1326"/>
      <c r="AT73" s="1326"/>
      <c r="AU73" s="1326"/>
      <c r="AV73" s="1326"/>
      <c r="AW73" s="1326"/>
      <c r="AX73" s="1326"/>
      <c r="AY73" s="1326"/>
      <c r="AZ73" s="1326"/>
      <c r="BA73" s="1326"/>
      <c r="BB73" s="1326" t="s">
        <v>595</v>
      </c>
      <c r="BC73" s="1326"/>
      <c r="BD73" s="1326"/>
      <c r="BE73" s="1326"/>
      <c r="BF73" s="1326"/>
      <c r="BG73" s="1326"/>
      <c r="BH73" s="1326"/>
      <c r="BI73" s="1326"/>
      <c r="BJ73" s="1326"/>
      <c r="BK73" s="1326"/>
      <c r="BL73" s="1326"/>
      <c r="BM73" s="1326"/>
      <c r="BN73" s="1326"/>
      <c r="BO73" s="1326"/>
      <c r="BP73" s="1309">
        <v>4.4000000000000004</v>
      </c>
      <c r="BQ73" s="1309"/>
      <c r="BR73" s="1309"/>
      <c r="BS73" s="1309"/>
      <c r="BT73" s="1309"/>
      <c r="BU73" s="1309"/>
      <c r="BV73" s="1309"/>
      <c r="BW73" s="1309"/>
      <c r="BX73" s="1309">
        <v>1.3</v>
      </c>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5">
      <c r="B74" s="387"/>
      <c r="G74" s="1310"/>
      <c r="H74" s="1310"/>
      <c r="I74" s="1310"/>
      <c r="J74" s="1310"/>
      <c r="K74" s="1330"/>
      <c r="L74" s="1330"/>
      <c r="M74" s="1330"/>
      <c r="N74" s="1330"/>
      <c r="AM74" s="394"/>
      <c r="AN74" s="1326"/>
      <c r="AO74" s="1326"/>
      <c r="AP74" s="1326"/>
      <c r="AQ74" s="1326"/>
      <c r="AR74" s="1326"/>
      <c r="AS74" s="1326"/>
      <c r="AT74" s="1326"/>
      <c r="AU74" s="1326"/>
      <c r="AV74" s="1326"/>
      <c r="AW74" s="1326"/>
      <c r="AX74" s="1326"/>
      <c r="AY74" s="1326"/>
      <c r="AZ74" s="1326"/>
      <c r="BA74" s="1326"/>
      <c r="BB74" s="1326"/>
      <c r="BC74" s="1326"/>
      <c r="BD74" s="1326"/>
      <c r="BE74" s="1326"/>
      <c r="BF74" s="1326"/>
      <c r="BG74" s="1326"/>
      <c r="BH74" s="1326"/>
      <c r="BI74" s="1326"/>
      <c r="BJ74" s="1326"/>
      <c r="BK74" s="1326"/>
      <c r="BL74" s="1326"/>
      <c r="BM74" s="1326"/>
      <c r="BN74" s="1326"/>
      <c r="BO74" s="1326"/>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5">
      <c r="B75" s="387"/>
      <c r="G75" s="1310"/>
      <c r="H75" s="1310"/>
      <c r="I75" s="1320"/>
      <c r="J75" s="1320"/>
      <c r="K75" s="1325"/>
      <c r="L75" s="1325"/>
      <c r="M75" s="1325"/>
      <c r="N75" s="1325"/>
      <c r="AM75" s="394"/>
      <c r="AN75" s="1326"/>
      <c r="AO75" s="1326"/>
      <c r="AP75" s="1326"/>
      <c r="AQ75" s="1326"/>
      <c r="AR75" s="1326"/>
      <c r="AS75" s="1326"/>
      <c r="AT75" s="1326"/>
      <c r="AU75" s="1326"/>
      <c r="AV75" s="1326"/>
      <c r="AW75" s="1326"/>
      <c r="AX75" s="1326"/>
      <c r="AY75" s="1326"/>
      <c r="AZ75" s="1326"/>
      <c r="BA75" s="1326"/>
      <c r="BB75" s="1326" t="s">
        <v>594</v>
      </c>
      <c r="BC75" s="1326"/>
      <c r="BD75" s="1326"/>
      <c r="BE75" s="1326"/>
      <c r="BF75" s="1326"/>
      <c r="BG75" s="1326"/>
      <c r="BH75" s="1326"/>
      <c r="BI75" s="1326"/>
      <c r="BJ75" s="1326"/>
      <c r="BK75" s="1326"/>
      <c r="BL75" s="1326"/>
      <c r="BM75" s="1326"/>
      <c r="BN75" s="1326"/>
      <c r="BO75" s="1326"/>
      <c r="BP75" s="1309">
        <v>8.4</v>
      </c>
      <c r="BQ75" s="1309"/>
      <c r="BR75" s="1309"/>
      <c r="BS75" s="1309"/>
      <c r="BT75" s="1309"/>
      <c r="BU75" s="1309"/>
      <c r="BV75" s="1309"/>
      <c r="BW75" s="1309"/>
      <c r="BX75" s="1309">
        <v>7.4</v>
      </c>
      <c r="BY75" s="1309"/>
      <c r="BZ75" s="1309"/>
      <c r="CA75" s="1309"/>
      <c r="CB75" s="1309"/>
      <c r="CC75" s="1309"/>
      <c r="CD75" s="1309"/>
      <c r="CE75" s="1309"/>
      <c r="CF75" s="1309">
        <v>6.8</v>
      </c>
      <c r="CG75" s="1309"/>
      <c r="CH75" s="1309"/>
      <c r="CI75" s="1309"/>
      <c r="CJ75" s="1309"/>
      <c r="CK75" s="1309"/>
      <c r="CL75" s="1309"/>
      <c r="CM75" s="1309"/>
      <c r="CN75" s="1309">
        <v>5.8</v>
      </c>
      <c r="CO75" s="1309"/>
      <c r="CP75" s="1309"/>
      <c r="CQ75" s="1309"/>
      <c r="CR75" s="1309"/>
      <c r="CS75" s="1309"/>
      <c r="CT75" s="1309"/>
      <c r="CU75" s="1309"/>
      <c r="CV75" s="1309">
        <v>4.8</v>
      </c>
      <c r="CW75" s="1309"/>
      <c r="CX75" s="1309"/>
      <c r="CY75" s="1309"/>
      <c r="CZ75" s="1309"/>
      <c r="DA75" s="1309"/>
      <c r="DB75" s="1309"/>
      <c r="DC75" s="1309"/>
    </row>
    <row r="76" spans="2:107" ht="13.5">
      <c r="B76" s="387"/>
      <c r="G76" s="1310"/>
      <c r="H76" s="1310"/>
      <c r="I76" s="1320"/>
      <c r="J76" s="1320"/>
      <c r="K76" s="1325"/>
      <c r="L76" s="1325"/>
      <c r="M76" s="1325"/>
      <c r="N76" s="1325"/>
      <c r="AM76" s="394"/>
      <c r="AN76" s="1326"/>
      <c r="AO76" s="1326"/>
      <c r="AP76" s="1326"/>
      <c r="AQ76" s="1326"/>
      <c r="AR76" s="1326"/>
      <c r="AS76" s="1326"/>
      <c r="AT76" s="1326"/>
      <c r="AU76" s="1326"/>
      <c r="AV76" s="1326"/>
      <c r="AW76" s="1326"/>
      <c r="AX76" s="1326"/>
      <c r="AY76" s="1326"/>
      <c r="AZ76" s="1326"/>
      <c r="BA76" s="1326"/>
      <c r="BB76" s="1326"/>
      <c r="BC76" s="1326"/>
      <c r="BD76" s="1326"/>
      <c r="BE76" s="1326"/>
      <c r="BF76" s="1326"/>
      <c r="BG76" s="1326"/>
      <c r="BH76" s="1326"/>
      <c r="BI76" s="1326"/>
      <c r="BJ76" s="1326"/>
      <c r="BK76" s="1326"/>
      <c r="BL76" s="1326"/>
      <c r="BM76" s="1326"/>
      <c r="BN76" s="1326"/>
      <c r="BO76" s="1326"/>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5">
      <c r="B77" s="387"/>
      <c r="G77" s="1320"/>
      <c r="H77" s="1320"/>
      <c r="I77" s="1320"/>
      <c r="J77" s="1320"/>
      <c r="K77" s="1330"/>
      <c r="L77" s="1330"/>
      <c r="M77" s="1330"/>
      <c r="N77" s="1330"/>
      <c r="AN77" s="1324" t="s">
        <v>593</v>
      </c>
      <c r="AO77" s="1324"/>
      <c r="AP77" s="1324"/>
      <c r="AQ77" s="1324"/>
      <c r="AR77" s="1324"/>
      <c r="AS77" s="1324"/>
      <c r="AT77" s="1324"/>
      <c r="AU77" s="1324"/>
      <c r="AV77" s="1324"/>
      <c r="AW77" s="1324"/>
      <c r="AX77" s="1324"/>
      <c r="AY77" s="1324"/>
      <c r="AZ77" s="1324"/>
      <c r="BA77" s="1324"/>
      <c r="BB77" s="1326" t="s">
        <v>592</v>
      </c>
      <c r="BC77" s="1326"/>
      <c r="BD77" s="1326"/>
      <c r="BE77" s="1326"/>
      <c r="BF77" s="1326"/>
      <c r="BG77" s="1326"/>
      <c r="BH77" s="1326"/>
      <c r="BI77" s="1326"/>
      <c r="BJ77" s="1326"/>
      <c r="BK77" s="1326"/>
      <c r="BL77" s="1326"/>
      <c r="BM77" s="1326"/>
      <c r="BN77" s="1326"/>
      <c r="BO77" s="1326"/>
      <c r="BP77" s="1309">
        <v>13</v>
      </c>
      <c r="BQ77" s="1309"/>
      <c r="BR77" s="1309"/>
      <c r="BS77" s="1309"/>
      <c r="BT77" s="1309"/>
      <c r="BU77" s="1309"/>
      <c r="BV77" s="1309"/>
      <c r="BW77" s="1309"/>
      <c r="BX77" s="1309">
        <v>21</v>
      </c>
      <c r="BY77" s="1309"/>
      <c r="BZ77" s="1309"/>
      <c r="CA77" s="1309"/>
      <c r="CB77" s="1309"/>
      <c r="CC77" s="1309"/>
      <c r="CD77" s="1309"/>
      <c r="CE77" s="1309"/>
      <c r="CF77" s="1309">
        <v>20.2</v>
      </c>
      <c r="CG77" s="1309"/>
      <c r="CH77" s="1309"/>
      <c r="CI77" s="1309"/>
      <c r="CJ77" s="1309"/>
      <c r="CK77" s="1309"/>
      <c r="CL77" s="1309"/>
      <c r="CM77" s="1309"/>
      <c r="CN77" s="1309">
        <v>18.3</v>
      </c>
      <c r="CO77" s="1309"/>
      <c r="CP77" s="1309"/>
      <c r="CQ77" s="1309"/>
      <c r="CR77" s="1309"/>
      <c r="CS77" s="1309"/>
      <c r="CT77" s="1309"/>
      <c r="CU77" s="1309"/>
      <c r="CV77" s="1309">
        <v>20.3</v>
      </c>
      <c r="CW77" s="1309"/>
      <c r="CX77" s="1309"/>
      <c r="CY77" s="1309"/>
      <c r="CZ77" s="1309"/>
      <c r="DA77" s="1309"/>
      <c r="DB77" s="1309"/>
      <c r="DC77" s="1309"/>
    </row>
    <row r="78" spans="2:107" ht="13.5">
      <c r="B78" s="387"/>
      <c r="G78" s="1320"/>
      <c r="H78" s="1320"/>
      <c r="I78" s="1320"/>
      <c r="J78" s="1320"/>
      <c r="K78" s="1330"/>
      <c r="L78" s="1330"/>
      <c r="M78" s="1330"/>
      <c r="N78" s="1330"/>
      <c r="AN78" s="1324"/>
      <c r="AO78" s="1324"/>
      <c r="AP78" s="1324"/>
      <c r="AQ78" s="1324"/>
      <c r="AR78" s="1324"/>
      <c r="AS78" s="1324"/>
      <c r="AT78" s="1324"/>
      <c r="AU78" s="1324"/>
      <c r="AV78" s="1324"/>
      <c r="AW78" s="1324"/>
      <c r="AX78" s="1324"/>
      <c r="AY78" s="1324"/>
      <c r="AZ78" s="1324"/>
      <c r="BA78" s="1324"/>
      <c r="BB78" s="1326"/>
      <c r="BC78" s="1326"/>
      <c r="BD78" s="1326"/>
      <c r="BE78" s="1326"/>
      <c r="BF78" s="1326"/>
      <c r="BG78" s="1326"/>
      <c r="BH78" s="1326"/>
      <c r="BI78" s="1326"/>
      <c r="BJ78" s="1326"/>
      <c r="BK78" s="1326"/>
      <c r="BL78" s="1326"/>
      <c r="BM78" s="1326"/>
      <c r="BN78" s="1326"/>
      <c r="BO78" s="1326"/>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5">
      <c r="B79" s="387"/>
      <c r="G79" s="1320"/>
      <c r="H79" s="1320"/>
      <c r="I79" s="1328"/>
      <c r="J79" s="1328"/>
      <c r="K79" s="1331"/>
      <c r="L79" s="1331"/>
      <c r="M79" s="1331"/>
      <c r="N79" s="1331"/>
      <c r="AN79" s="1324"/>
      <c r="AO79" s="1324"/>
      <c r="AP79" s="1324"/>
      <c r="AQ79" s="1324"/>
      <c r="AR79" s="1324"/>
      <c r="AS79" s="1324"/>
      <c r="AT79" s="1324"/>
      <c r="AU79" s="1324"/>
      <c r="AV79" s="1324"/>
      <c r="AW79" s="1324"/>
      <c r="AX79" s="1324"/>
      <c r="AY79" s="1324"/>
      <c r="AZ79" s="1324"/>
      <c r="BA79" s="1324"/>
      <c r="BB79" s="1326" t="s">
        <v>591</v>
      </c>
      <c r="BC79" s="1326"/>
      <c r="BD79" s="1326"/>
      <c r="BE79" s="1326"/>
      <c r="BF79" s="1326"/>
      <c r="BG79" s="1326"/>
      <c r="BH79" s="1326"/>
      <c r="BI79" s="1326"/>
      <c r="BJ79" s="1326"/>
      <c r="BK79" s="1326"/>
      <c r="BL79" s="1326"/>
      <c r="BM79" s="1326"/>
      <c r="BN79" s="1326"/>
      <c r="BO79" s="1326"/>
      <c r="BP79" s="1309">
        <v>6.8</v>
      </c>
      <c r="BQ79" s="1309"/>
      <c r="BR79" s="1309"/>
      <c r="BS79" s="1309"/>
      <c r="BT79" s="1309"/>
      <c r="BU79" s="1309"/>
      <c r="BV79" s="1309"/>
      <c r="BW79" s="1309"/>
      <c r="BX79" s="1309">
        <v>6.8</v>
      </c>
      <c r="BY79" s="1309"/>
      <c r="BZ79" s="1309"/>
      <c r="CA79" s="1309"/>
      <c r="CB79" s="1309"/>
      <c r="CC79" s="1309"/>
      <c r="CD79" s="1309"/>
      <c r="CE79" s="1309"/>
      <c r="CF79" s="1309">
        <v>6.8</v>
      </c>
      <c r="CG79" s="1309"/>
      <c r="CH79" s="1309"/>
      <c r="CI79" s="1309"/>
      <c r="CJ79" s="1309"/>
      <c r="CK79" s="1309"/>
      <c r="CL79" s="1309"/>
      <c r="CM79" s="1309"/>
      <c r="CN79" s="1309">
        <v>6.8</v>
      </c>
      <c r="CO79" s="1309"/>
      <c r="CP79" s="1309"/>
      <c r="CQ79" s="1309"/>
      <c r="CR79" s="1309"/>
      <c r="CS79" s="1309"/>
      <c r="CT79" s="1309"/>
      <c r="CU79" s="1309"/>
      <c r="CV79" s="1309">
        <v>6.6</v>
      </c>
      <c r="CW79" s="1309"/>
      <c r="CX79" s="1309"/>
      <c r="CY79" s="1309"/>
      <c r="CZ79" s="1309"/>
      <c r="DA79" s="1309"/>
      <c r="DB79" s="1309"/>
      <c r="DC79" s="1309"/>
    </row>
    <row r="80" spans="2:107" ht="13.5">
      <c r="B80" s="387"/>
      <c r="G80" s="1320"/>
      <c r="H80" s="1320"/>
      <c r="I80" s="1328"/>
      <c r="J80" s="1328"/>
      <c r="K80" s="1331"/>
      <c r="L80" s="1331"/>
      <c r="M80" s="1331"/>
      <c r="N80" s="1331"/>
      <c r="AN80" s="1324"/>
      <c r="AO80" s="1324"/>
      <c r="AP80" s="1324"/>
      <c r="AQ80" s="1324"/>
      <c r="AR80" s="1324"/>
      <c r="AS80" s="1324"/>
      <c r="AT80" s="1324"/>
      <c r="AU80" s="1324"/>
      <c r="AV80" s="1324"/>
      <c r="AW80" s="1324"/>
      <c r="AX80" s="1324"/>
      <c r="AY80" s="1324"/>
      <c r="AZ80" s="1324"/>
      <c r="BA80" s="1324"/>
      <c r="BB80" s="1326"/>
      <c r="BC80" s="1326"/>
      <c r="BD80" s="1326"/>
      <c r="BE80" s="1326"/>
      <c r="BF80" s="1326"/>
      <c r="BG80" s="1326"/>
      <c r="BH80" s="1326"/>
      <c r="BI80" s="1326"/>
      <c r="BJ80" s="1326"/>
      <c r="BK80" s="1326"/>
      <c r="BL80" s="1326"/>
      <c r="BM80" s="1326"/>
      <c r="BN80" s="1326"/>
      <c r="BO80" s="1326"/>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5">
      <c r="B81" s="387"/>
    </row>
    <row r="82" spans="2:109" ht="17.25">
      <c r="B82" s="387"/>
      <c r="K82" s="393"/>
      <c r="L82" s="393"/>
      <c r="M82" s="393"/>
      <c r="N82" s="393"/>
      <c r="AQ82" s="393"/>
      <c r="AR82" s="393"/>
      <c r="AS82" s="393"/>
      <c r="AT82" s="393"/>
      <c r="BC82" s="393"/>
      <c r="BD82" s="393"/>
      <c r="BE82" s="393"/>
      <c r="BF82" s="393"/>
      <c r="BO82" s="393"/>
      <c r="BP82" s="393"/>
      <c r="BQ82" s="393"/>
      <c r="BR82" s="393"/>
      <c r="CA82" s="393"/>
      <c r="CB82" s="393"/>
      <c r="CC82" s="393"/>
      <c r="CD82" s="393"/>
      <c r="CM82" s="393"/>
      <c r="CN82" s="393"/>
      <c r="CO82" s="393"/>
      <c r="CP82" s="393"/>
      <c r="CY82" s="393"/>
      <c r="CZ82" s="393"/>
      <c r="DA82" s="393"/>
      <c r="DB82" s="393"/>
      <c r="DC82" s="393"/>
    </row>
    <row r="83" spans="2:109" ht="13.5">
      <c r="B83" s="392"/>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391"/>
      <c r="AQ83" s="391"/>
      <c r="AR83" s="391"/>
      <c r="AS83" s="391"/>
      <c r="AT83" s="391"/>
      <c r="AU83" s="391"/>
      <c r="AV83" s="391"/>
      <c r="AW83" s="391"/>
      <c r="AX83" s="391"/>
      <c r="AY83" s="391"/>
      <c r="AZ83" s="391"/>
      <c r="BA83" s="391"/>
      <c r="BB83" s="391"/>
      <c r="BC83" s="391"/>
      <c r="BD83" s="391"/>
      <c r="BE83" s="391"/>
      <c r="BF83" s="391"/>
      <c r="BG83" s="391"/>
      <c r="BH83" s="391"/>
      <c r="BI83" s="391"/>
      <c r="BJ83" s="391"/>
      <c r="BK83" s="391"/>
      <c r="BL83" s="391"/>
      <c r="BM83" s="391"/>
      <c r="BN83" s="391"/>
      <c r="BO83" s="391"/>
      <c r="BP83" s="391"/>
      <c r="BQ83" s="391"/>
      <c r="BR83" s="391"/>
      <c r="BS83" s="391"/>
      <c r="BT83" s="391"/>
      <c r="BU83" s="391"/>
      <c r="BV83" s="391"/>
      <c r="BW83" s="391"/>
      <c r="BX83" s="391"/>
      <c r="BY83" s="391"/>
      <c r="BZ83" s="391"/>
      <c r="CA83" s="391"/>
      <c r="CB83" s="391"/>
      <c r="CC83" s="391"/>
      <c r="CD83" s="391"/>
      <c r="CE83" s="391"/>
      <c r="CF83" s="391"/>
      <c r="CG83" s="391"/>
      <c r="CH83" s="391"/>
      <c r="CI83" s="391"/>
      <c r="CJ83" s="391"/>
      <c r="CK83" s="391"/>
      <c r="CL83" s="391"/>
      <c r="CM83" s="391"/>
      <c r="CN83" s="391"/>
      <c r="CO83" s="391"/>
      <c r="CP83" s="391"/>
      <c r="CQ83" s="391"/>
      <c r="CR83" s="391"/>
      <c r="CS83" s="391"/>
      <c r="CT83" s="391"/>
      <c r="CU83" s="391"/>
      <c r="CV83" s="391"/>
      <c r="CW83" s="391"/>
      <c r="CX83" s="391"/>
      <c r="CY83" s="391"/>
      <c r="CZ83" s="391"/>
      <c r="DA83" s="391"/>
      <c r="DB83" s="391"/>
      <c r="DC83" s="391"/>
      <c r="DD83" s="390"/>
    </row>
    <row r="84" spans="2:109" ht="13.5">
      <c r="DD84" s="386"/>
      <c r="DE84" s="386"/>
    </row>
    <row r="85" spans="2:109" ht="13.5">
      <c r="DD85" s="386"/>
      <c r="DE85" s="386"/>
    </row>
    <row r="86" spans="2:109" ht="13.5" hidden="1">
      <c r="DD86" s="386"/>
      <c r="DE86" s="386"/>
    </row>
    <row r="87" spans="2:109" ht="13.5" hidden="1">
      <c r="K87" s="389"/>
      <c r="AQ87" s="389"/>
      <c r="BC87" s="389"/>
      <c r="BO87" s="389"/>
      <c r="CA87" s="389"/>
      <c r="CM87" s="389"/>
      <c r="CY87" s="389"/>
      <c r="DD87" s="386"/>
      <c r="DE87" s="386"/>
    </row>
    <row r="88" spans="2:109" ht="13.5" hidden="1">
      <c r="DD88" s="386"/>
      <c r="DE88" s="386"/>
    </row>
    <row r="89" spans="2:109" ht="13.5" hidden="1">
      <c r="DD89" s="386"/>
      <c r="DE89" s="386"/>
    </row>
    <row r="90" spans="2:109" ht="13.5" hidden="1">
      <c r="DD90" s="386"/>
      <c r="DE90" s="386"/>
    </row>
    <row r="91" spans="2:109" ht="13.5" hidden="1">
      <c r="DD91" s="386"/>
      <c r="DE91" s="386"/>
    </row>
    <row r="92" spans="2:109" ht="13.5" hidden="1" customHeight="1">
      <c r="DD92" s="386"/>
      <c r="DE92" s="386"/>
    </row>
    <row r="93" spans="2:109" ht="13.5" hidden="1" customHeight="1">
      <c r="DD93" s="386"/>
      <c r="DE93" s="386"/>
    </row>
    <row r="94" spans="2:109" ht="13.5" hidden="1" customHeight="1">
      <c r="DD94" s="386"/>
      <c r="DE94" s="386"/>
    </row>
    <row r="95" spans="2:109" ht="13.5" hidden="1" customHeight="1">
      <c r="DD95" s="386"/>
      <c r="DE95" s="386"/>
    </row>
    <row r="96" spans="2:109" ht="13.5" hidden="1" customHeight="1">
      <c r="DD96" s="386"/>
      <c r="DE96" s="386"/>
    </row>
    <row r="97" s="386" customFormat="1" ht="13.5" hidden="1" customHeight="1"/>
    <row r="98" s="386" customFormat="1" ht="13.5" hidden="1" customHeight="1"/>
    <row r="99" s="386" customFormat="1" ht="13.5" hidden="1" customHeight="1"/>
    <row r="100" s="386" customFormat="1" ht="13.5" hidden="1" customHeight="1"/>
    <row r="101" s="386" customFormat="1" ht="13.5" hidden="1" customHeight="1"/>
    <row r="102" s="386" customFormat="1" ht="13.5" hidden="1" customHeight="1"/>
    <row r="103" s="386" customFormat="1" ht="13.5" hidden="1" customHeight="1"/>
    <row r="104" s="386" customFormat="1" ht="13.5" hidden="1" customHeight="1"/>
    <row r="105" s="386" customFormat="1" ht="13.5" hidden="1" customHeight="1"/>
    <row r="106" s="386" customFormat="1" ht="13.5" hidden="1" customHeight="1"/>
    <row r="107" s="386" customFormat="1" ht="13.5" hidden="1" customHeight="1"/>
    <row r="108" s="386" customFormat="1" ht="13.5" hidden="1" customHeight="1"/>
    <row r="109" s="386" customFormat="1" ht="13.5" hidden="1" customHeight="1"/>
    <row r="110" s="386" customFormat="1" ht="13.5" hidden="1" customHeight="1"/>
    <row r="111" s="386" customFormat="1" ht="13.5" hidden="1" customHeight="1"/>
    <row r="112" s="386" customFormat="1" ht="13.5" hidden="1" customHeight="1"/>
    <row r="113" s="386" customFormat="1" ht="13.5" hidden="1" customHeight="1"/>
    <row r="114" s="386" customFormat="1" ht="13.5" hidden="1" customHeight="1"/>
    <row r="115" s="386" customFormat="1" ht="13.5" hidden="1" customHeight="1"/>
    <row r="116" s="386" customFormat="1" ht="13.5" hidden="1" customHeight="1"/>
    <row r="117" s="386" customFormat="1" ht="13.5" hidden="1" customHeight="1"/>
    <row r="118" s="386" customFormat="1" ht="13.5" hidden="1" customHeight="1"/>
    <row r="119" s="386" customFormat="1" ht="13.5" hidden="1" customHeight="1"/>
    <row r="120" s="386" customFormat="1" ht="13.5" hidden="1" customHeight="1"/>
    <row r="121" s="386" customFormat="1" ht="13.5" hidden="1" customHeight="1"/>
    <row r="122" s="386" customFormat="1" ht="13.5" hidden="1" customHeight="1"/>
    <row r="123" s="386" customFormat="1" ht="13.5" hidden="1" customHeight="1"/>
    <row r="124" s="386" customFormat="1" ht="13.5" hidden="1" customHeight="1"/>
    <row r="125" s="386" customFormat="1" ht="13.5" hidden="1" customHeight="1"/>
    <row r="126" s="386" customFormat="1" ht="13.5" hidden="1" customHeight="1"/>
    <row r="127" s="386" customFormat="1" ht="13.5" hidden="1" customHeight="1"/>
    <row r="128" s="386" customFormat="1" ht="13.5" hidden="1" customHeight="1"/>
    <row r="129" s="386" customFormat="1" ht="13.5" hidden="1" customHeight="1"/>
    <row r="130" s="386" customFormat="1" ht="13.5" hidden="1" customHeight="1"/>
    <row r="131" s="386" customFormat="1" ht="13.5" hidden="1" customHeight="1"/>
    <row r="132" s="386" customFormat="1" ht="13.5" hidden="1" customHeight="1"/>
    <row r="133" s="386" customFormat="1" ht="13.5" hidden="1" customHeight="1"/>
    <row r="134" s="386" customFormat="1" ht="13.5" hidden="1" customHeight="1"/>
    <row r="135" s="386" customFormat="1" ht="13.5" hidden="1" customHeight="1"/>
    <row r="136" s="386" customFormat="1" ht="13.5" hidden="1" customHeight="1"/>
    <row r="137" s="386" customFormat="1" ht="13.5" hidden="1" customHeight="1"/>
    <row r="138" s="386" customFormat="1" ht="13.5" hidden="1" customHeight="1"/>
    <row r="139" s="386" customFormat="1" ht="13.5" hidden="1" customHeight="1"/>
    <row r="140" s="386" customFormat="1" ht="13.5" hidden="1" customHeight="1"/>
    <row r="141" s="386" customFormat="1" ht="13.5" hidden="1" customHeight="1"/>
    <row r="142" s="386" customFormat="1" ht="13.5" hidden="1" customHeight="1"/>
    <row r="143" s="386" customFormat="1" ht="13.5" hidden="1" customHeight="1"/>
    <row r="144" s="386" customFormat="1" ht="13.5" hidden="1" customHeight="1"/>
    <row r="145" s="386" customFormat="1" ht="13.5" hidden="1" customHeight="1"/>
    <row r="146" s="386" customFormat="1" ht="13.5" hidden="1" customHeight="1"/>
    <row r="147" s="386" customFormat="1" ht="13.5" hidden="1" customHeight="1"/>
    <row r="148" s="386" customFormat="1" ht="13.5" hidden="1" customHeight="1"/>
    <row r="149" s="386" customFormat="1" ht="13.5" hidden="1" customHeight="1"/>
    <row r="150" s="386" customFormat="1" ht="13.5" hidden="1" customHeight="1"/>
    <row r="151" s="386" customFormat="1" ht="13.5" hidden="1" customHeight="1"/>
    <row r="152" s="386" customFormat="1" ht="13.5" hidden="1" customHeight="1"/>
    <row r="153" s="386" customFormat="1" ht="13.5" hidden="1" customHeight="1"/>
    <row r="154" s="386" customFormat="1" ht="13.5" hidden="1" customHeight="1"/>
    <row r="155" s="386" customFormat="1" ht="13.5" hidden="1" customHeight="1"/>
    <row r="156" s="386" customFormat="1" ht="13.5" hidden="1" customHeight="1"/>
    <row r="157" s="386" customFormat="1" ht="13.5" hidden="1" customHeight="1"/>
    <row r="158" s="386" customFormat="1" ht="13.5" hidden="1" customHeight="1"/>
    <row r="159" s="386" customFormat="1" ht="13.5" hidden="1" customHeight="1"/>
    <row r="160" s="386" customFormat="1" ht="13.5" hidden="1" customHeight="1"/>
  </sheetData>
  <sheetProtection algorithmName="SHA-512" hashValue="NSxTvyb+B71lRn+8Yvs+yM4UO2WBK7EgMGSBzNTW00Yc7jjGrT9bnOvRx/qWl6y0IV0akvfUwdAw5TWxIkCFJQ==" saltValue="qfwRSS8LZacAtVRFBwUuww==" spinCount="100000" sheet="1" objects="1" scenarios="1" formatCells="0"/>
  <dataConsolidate/>
  <mergeCells count="112">
    <mergeCell ref="G77:H80"/>
    <mergeCell ref="I77:J78"/>
    <mergeCell ref="K77:K78"/>
    <mergeCell ref="L77:L78"/>
    <mergeCell ref="M77:M78"/>
    <mergeCell ref="CN79:CU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CV55:DC56"/>
    <mergeCell ref="CV72:DC72"/>
    <mergeCell ref="BX72:CE72"/>
    <mergeCell ref="CF72:CM72"/>
    <mergeCell ref="CN72:CU72"/>
    <mergeCell ref="CV57:DC58"/>
    <mergeCell ref="BB75:BO76"/>
    <mergeCell ref="BP75:BW76"/>
    <mergeCell ref="BX75:CE76"/>
    <mergeCell ref="CF75:CM76"/>
    <mergeCell ref="CN75:CU76"/>
    <mergeCell ref="CV75:DC76"/>
    <mergeCell ref="G72:J72"/>
    <mergeCell ref="AN72:BO72"/>
    <mergeCell ref="BP72:BW72"/>
    <mergeCell ref="G73:H76"/>
    <mergeCell ref="I73:J74"/>
    <mergeCell ref="K73:K74"/>
    <mergeCell ref="L73:L74"/>
    <mergeCell ref="M73:M74"/>
    <mergeCell ref="N73:N74"/>
    <mergeCell ref="BX73:CE74"/>
    <mergeCell ref="CF73:CM74"/>
    <mergeCell ref="CN73:CU74"/>
    <mergeCell ref="BX57:CE58"/>
    <mergeCell ref="CF57:CM58"/>
    <mergeCell ref="CN57:CU58"/>
    <mergeCell ref="AN73:BA76"/>
    <mergeCell ref="BB73:BO74"/>
    <mergeCell ref="BP73:BW74"/>
    <mergeCell ref="AN65:DC69"/>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55:CE56"/>
    <mergeCell ref="CF55:CM56"/>
    <mergeCell ref="CN55:CU56"/>
    <mergeCell ref="M55:M56"/>
    <mergeCell ref="N55:N56"/>
    <mergeCell ref="AN55:BA58"/>
    <mergeCell ref="BB55:BO56"/>
    <mergeCell ref="BP55:BW56"/>
    <mergeCell ref="BP57:BW58"/>
    <mergeCell ref="M57:M58"/>
    <mergeCell ref="N57:N58"/>
    <mergeCell ref="BB57:BO58"/>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sheetProtection algorithmName="SHA-512" hashValue="EltIdFX/A/zOjV0ea9IX7GaJ3031+CF4YsAHtb7WvGjI7N8nUcV7f1Pmjy734vowsBRs1keEH5ZoeaDgM6DqcQ==" saltValue="TsL8aM9VCMka5Ll5baMtO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590</v>
      </c>
    </row>
  </sheetData>
  <sheetProtection algorithmName="SHA-512" hashValue="EwEWZ1VyYNX/g4mKRTYAw+P1Sw7hN+weCNVdctwKAAhCwzju0RNHDVeq+athX1y8a466DRZ0upxVj2jq1jeHrw==" saltValue="tNN7DDJRKjzfKzXXtZSZp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548</v>
      </c>
      <c r="G2" s="157"/>
      <c r="H2" s="158"/>
    </row>
    <row r="3" spans="1:8">
      <c r="A3" s="154" t="s">
        <v>541</v>
      </c>
      <c r="B3" s="159"/>
      <c r="C3" s="160"/>
      <c r="D3" s="161">
        <v>41424</v>
      </c>
      <c r="E3" s="162"/>
      <c r="F3" s="163">
        <v>49919</v>
      </c>
      <c r="G3" s="164"/>
      <c r="H3" s="165"/>
    </row>
    <row r="4" spans="1:8">
      <c r="A4" s="166"/>
      <c r="B4" s="167"/>
      <c r="C4" s="168"/>
      <c r="D4" s="169">
        <v>18098</v>
      </c>
      <c r="E4" s="170"/>
      <c r="F4" s="171">
        <v>26398</v>
      </c>
      <c r="G4" s="172"/>
      <c r="H4" s="173"/>
    </row>
    <row r="5" spans="1:8">
      <c r="A5" s="154" t="s">
        <v>543</v>
      </c>
      <c r="B5" s="159"/>
      <c r="C5" s="160"/>
      <c r="D5" s="161">
        <v>22537</v>
      </c>
      <c r="E5" s="162"/>
      <c r="F5" s="163">
        <v>47738</v>
      </c>
      <c r="G5" s="164"/>
      <c r="H5" s="165"/>
    </row>
    <row r="6" spans="1:8">
      <c r="A6" s="166"/>
      <c r="B6" s="167"/>
      <c r="C6" s="168"/>
      <c r="D6" s="169">
        <v>13306</v>
      </c>
      <c r="E6" s="170"/>
      <c r="F6" s="171">
        <v>24937</v>
      </c>
      <c r="G6" s="172"/>
      <c r="H6" s="173"/>
    </row>
    <row r="7" spans="1:8">
      <c r="A7" s="154" t="s">
        <v>544</v>
      </c>
      <c r="B7" s="159"/>
      <c r="C7" s="160"/>
      <c r="D7" s="161">
        <v>16763</v>
      </c>
      <c r="E7" s="162"/>
      <c r="F7" s="163">
        <v>52191</v>
      </c>
      <c r="G7" s="164"/>
      <c r="H7" s="165"/>
    </row>
    <row r="8" spans="1:8">
      <c r="A8" s="166"/>
      <c r="B8" s="167"/>
      <c r="C8" s="168"/>
      <c r="D8" s="169">
        <v>8547</v>
      </c>
      <c r="E8" s="170"/>
      <c r="F8" s="171">
        <v>24843</v>
      </c>
      <c r="G8" s="172"/>
      <c r="H8" s="173"/>
    </row>
    <row r="9" spans="1:8">
      <c r="A9" s="154" t="s">
        <v>545</v>
      </c>
      <c r="B9" s="159"/>
      <c r="C9" s="160"/>
      <c r="D9" s="161">
        <v>16443</v>
      </c>
      <c r="E9" s="162"/>
      <c r="F9" s="163">
        <v>47387</v>
      </c>
      <c r="G9" s="164"/>
      <c r="H9" s="165"/>
    </row>
    <row r="10" spans="1:8">
      <c r="A10" s="166"/>
      <c r="B10" s="167"/>
      <c r="C10" s="168"/>
      <c r="D10" s="169">
        <v>5079</v>
      </c>
      <c r="E10" s="170"/>
      <c r="F10" s="171">
        <v>24928</v>
      </c>
      <c r="G10" s="172"/>
      <c r="H10" s="173"/>
    </row>
    <row r="11" spans="1:8">
      <c r="A11" s="154" t="s">
        <v>546</v>
      </c>
      <c r="B11" s="159"/>
      <c r="C11" s="160"/>
      <c r="D11" s="161">
        <v>26571</v>
      </c>
      <c r="E11" s="162"/>
      <c r="F11" s="163">
        <v>51264</v>
      </c>
      <c r="G11" s="164"/>
      <c r="H11" s="165"/>
    </row>
    <row r="12" spans="1:8">
      <c r="A12" s="166"/>
      <c r="B12" s="167"/>
      <c r="C12" s="174"/>
      <c r="D12" s="169">
        <v>14019</v>
      </c>
      <c r="E12" s="170"/>
      <c r="F12" s="171">
        <v>26040</v>
      </c>
      <c r="G12" s="172"/>
      <c r="H12" s="173"/>
    </row>
    <row r="13" spans="1:8">
      <c r="A13" s="154"/>
      <c r="B13" s="159"/>
      <c r="C13" s="175"/>
      <c r="D13" s="176">
        <v>24748</v>
      </c>
      <c r="E13" s="177"/>
      <c r="F13" s="178">
        <v>49700</v>
      </c>
      <c r="G13" s="179"/>
      <c r="H13" s="165"/>
    </row>
    <row r="14" spans="1:8">
      <c r="A14" s="166"/>
      <c r="B14" s="167"/>
      <c r="C14" s="168"/>
      <c r="D14" s="169">
        <v>11810</v>
      </c>
      <c r="E14" s="170"/>
      <c r="F14" s="171">
        <v>25429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0.66</v>
      </c>
      <c r="C19" s="180">
        <f>ROUND(VALUE(SUBSTITUTE(実質収支比率等に係る経年分析!G$48,"▲","-")),2)</f>
        <v>0.65</v>
      </c>
      <c r="D19" s="180">
        <f>ROUND(VALUE(SUBSTITUTE(実質収支比率等に係る経年分析!H$48,"▲","-")),2)</f>
        <v>0.64</v>
      </c>
      <c r="E19" s="180">
        <f>ROUND(VALUE(SUBSTITUTE(実質収支比率等に係る経年分析!I$48,"▲","-")),2)</f>
        <v>1.1499999999999999</v>
      </c>
      <c r="F19" s="180">
        <f>ROUND(VALUE(SUBSTITUTE(実質収支比率等に係る経年分析!J$48,"▲","-")),2)</f>
        <v>0.62</v>
      </c>
    </row>
    <row r="20" spans="1:11">
      <c r="A20" s="180" t="s">
        <v>55</v>
      </c>
      <c r="B20" s="180">
        <f>ROUND(VALUE(SUBSTITUTE(実質収支比率等に係る経年分析!F$47,"▲","-")),2)</f>
        <v>17.91</v>
      </c>
      <c r="C20" s="180">
        <f>ROUND(VALUE(SUBSTITUTE(実質収支比率等に係る経年分析!G$47,"▲","-")),2)</f>
        <v>13.38</v>
      </c>
      <c r="D20" s="180">
        <f>ROUND(VALUE(SUBSTITUTE(実質収支比率等に係る経年分析!H$47,"▲","-")),2)</f>
        <v>13.05</v>
      </c>
      <c r="E20" s="180">
        <f>ROUND(VALUE(SUBSTITUTE(実質収支比率等に係る経年分析!I$47,"▲","-")),2)</f>
        <v>13.03</v>
      </c>
      <c r="F20" s="180">
        <f>ROUND(VALUE(SUBSTITUTE(実質収支比率等に係る経年分析!J$47,"▲","-")),2)</f>
        <v>11.82</v>
      </c>
    </row>
    <row r="21" spans="1:11">
      <c r="A21" s="180" t="s">
        <v>56</v>
      </c>
      <c r="B21" s="180">
        <f>IF(ISNUMBER(VALUE(SUBSTITUTE(実質収支比率等に係る経年分析!F$49,"▲","-"))),ROUND(VALUE(SUBSTITUTE(実質収支比率等に係る経年分析!F$49,"▲","-")),2),NA())</f>
        <v>3.31</v>
      </c>
      <c r="C21" s="180">
        <f>IF(ISNUMBER(VALUE(SUBSTITUTE(実質収支比率等に係る経年分析!G$49,"▲","-"))),ROUND(VALUE(SUBSTITUTE(実質収支比率等に係る経年分析!G$49,"▲","-")),2),NA())</f>
        <v>-4.49</v>
      </c>
      <c r="D21" s="180">
        <f>IF(ISNUMBER(VALUE(SUBSTITUTE(実質収支比率等に係る経年分析!H$49,"▲","-"))),ROUND(VALUE(SUBSTITUTE(実質収支比率等に係る経年分析!H$49,"▲","-")),2),NA())</f>
        <v>-0.1</v>
      </c>
      <c r="E21" s="180">
        <f>IF(ISNUMBER(VALUE(SUBSTITUTE(実質収支比率等に係る経年分析!I$49,"▲","-"))),ROUND(VALUE(SUBSTITUTE(実質収支比率等に係る経年分析!I$49,"▲","-")),2),NA())</f>
        <v>0.85</v>
      </c>
      <c r="F21" s="180">
        <f>IF(ISNUMBER(VALUE(SUBSTITUTE(実質収支比率等に係る経年分析!J$49,"▲","-"))),ROUND(VALUE(SUBSTITUTE(実質収支比率等に係る経年分析!J$49,"▲","-")),2),NA())</f>
        <v>-1.54</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0.59</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str">
        <f>IF(連結実質赤字比率に係る赤字・黒字の構成分析!C$40="",NA(),連結実質赤字比率に係る赤字・黒字の構成分析!C$40)</f>
        <v>墓地事業特別会計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0.35</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0.82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0.19</v>
      </c>
    </row>
    <row r="33" spans="1:16">
      <c r="A33" s="181" t="str">
        <f>IF(連結実質赤字比率に係る赤字・黒字の構成分析!C$37="",NA(),連結実質赤字比率に係る赤字・黒字の構成分析!C$37)</f>
        <v>国民健康保険事業特別会計</v>
      </c>
      <c r="B33" s="181">
        <f>IF(ROUND(VALUE(SUBSTITUTE(連結実質赤字比率に係る赤字・黒字の構成分析!F$37,"▲", "-")), 2) &lt; 0, ABS(ROUND(VALUE(SUBSTITUTE(連結実質赤字比率に係る赤字・黒字の構成分析!F$37,"▲", "-")), 2)), NA())</f>
        <v>0.61</v>
      </c>
      <c r="C33" s="181" t="e">
        <f>IF(ROUND(VALUE(SUBSTITUTE(連結実質赤字比率に係る赤字・黒字の構成分析!F$37,"▲", "-")), 2) &gt;= 0, ABS(ROUND(VALUE(SUBSTITUTE(連結実質赤字比率に係る赤字・黒字の構成分析!F$37,"▲", "-")), 2)), NA())</f>
        <v>#N/A</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1.73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0.52</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0.66</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1.1399999999999999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0.62</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#VALUE!</v>
      </c>
      <c r="E35" s="181" t="e">
        <f>IF(ROUND(VALUE(SUBSTITUTE(連結実質赤字比率に係る赤字・黒字の構成分析!G$35,"▲", "-")), 2) &gt;= 0, ABS(ROUND(VALUE(SUBSTITUTE(連結実質赤字比率に係る赤字・黒字の構成分析!G$35,"▲", "-")), 2)), NA())</f>
        <v>#VALUE!</v>
      </c>
      <c r="F35" s="181" t="e">
        <f>IF(ROUND(VALUE(SUBSTITUTE(連結実質赤字比率に係る赤字・黒字の構成分析!H$35,"▲", "-")), 2) &lt; 0, ABS(ROUND(VALUE(SUBSTITUTE(連結実質赤字比率に係る赤字・黒字の構成分析!H$35,"▲", "-")), 2)), NA())</f>
        <v>#VALUE!</v>
      </c>
      <c r="G35" s="181" t="e">
        <f>IF(ROUND(VALUE(SUBSTITUTE(連結実質赤字比率に係る赤字・黒字の構成分析!H$35,"▲", "-")), 2) &gt;= 0, ABS(ROUND(VALUE(SUBSTITUTE(連結実質赤字比率に係る赤字・黒字の構成分析!H$35,"▲", "-")), 2)), NA())</f>
        <v>#VALUE!</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1.29</v>
      </c>
    </row>
    <row r="36" spans="1:16">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6.53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5.54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6.03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6.22</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918</v>
      </c>
      <c r="E42" s="182"/>
      <c r="F42" s="182"/>
      <c r="G42" s="182">
        <f>'実質公債費比率（分子）の構造'!L$52</f>
        <v>961</v>
      </c>
      <c r="H42" s="182"/>
      <c r="I42" s="182"/>
      <c r="J42" s="182">
        <f>'実質公債費比率（分子）の構造'!M$52</f>
        <v>997</v>
      </c>
      <c r="K42" s="182"/>
      <c r="L42" s="182"/>
      <c r="M42" s="182">
        <f>'実質公債費比率（分子）の構造'!N$52</f>
        <v>993</v>
      </c>
      <c r="N42" s="182"/>
      <c r="O42" s="182"/>
      <c r="P42" s="182">
        <f>'実質公債費比率（分子）の構造'!O$52</f>
        <v>977</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2</v>
      </c>
      <c r="C45" s="182"/>
      <c r="D45" s="182"/>
      <c r="E45" s="182">
        <f>'実質公債費比率（分子）の構造'!L$49</f>
        <v>20</v>
      </c>
      <c r="F45" s="182"/>
      <c r="G45" s="182"/>
      <c r="H45" s="182">
        <f>'実質公債費比率（分子）の構造'!M$49</f>
        <v>31</v>
      </c>
      <c r="I45" s="182"/>
      <c r="J45" s="182"/>
      <c r="K45" s="182">
        <f>'実質公債費比率（分子）の構造'!N$49</f>
        <v>39</v>
      </c>
      <c r="L45" s="182"/>
      <c r="M45" s="182"/>
      <c r="N45" s="182">
        <f>'実質公債費比率（分子）の構造'!O$49</f>
        <v>39</v>
      </c>
      <c r="O45" s="182"/>
      <c r="P45" s="182"/>
    </row>
    <row r="46" spans="1:16">
      <c r="A46" s="182" t="s">
        <v>67</v>
      </c>
      <c r="B46" s="182">
        <f>'実質公債費比率（分子）の構造'!K$48</f>
        <v>293</v>
      </c>
      <c r="C46" s="182"/>
      <c r="D46" s="182"/>
      <c r="E46" s="182">
        <f>'実質公債費比率（分子）の構造'!L$48</f>
        <v>286</v>
      </c>
      <c r="F46" s="182"/>
      <c r="G46" s="182"/>
      <c r="H46" s="182">
        <f>'実質公債費比率（分子）の構造'!M$48</f>
        <v>324</v>
      </c>
      <c r="I46" s="182"/>
      <c r="J46" s="182"/>
      <c r="K46" s="182">
        <f>'実質公債費比率（分子）の構造'!N$48</f>
        <v>267</v>
      </c>
      <c r="L46" s="182"/>
      <c r="M46" s="182"/>
      <c r="N46" s="182">
        <f>'実質公債費比率（分子）の構造'!O$48</f>
        <v>258</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1158</v>
      </c>
      <c r="C49" s="182"/>
      <c r="D49" s="182"/>
      <c r="E49" s="182">
        <f>'実質公債費比率（分子）の構造'!L$45</f>
        <v>1136</v>
      </c>
      <c r="F49" s="182"/>
      <c r="G49" s="182"/>
      <c r="H49" s="182">
        <f>'実質公債費比率（分子）の構造'!M$45</f>
        <v>1081</v>
      </c>
      <c r="I49" s="182"/>
      <c r="J49" s="182"/>
      <c r="K49" s="182">
        <f>'実質公債費比率（分子）の構造'!N$45</f>
        <v>1038</v>
      </c>
      <c r="L49" s="182"/>
      <c r="M49" s="182"/>
      <c r="N49" s="182">
        <f>'実質公債費比率（分子）の構造'!O$45</f>
        <v>951</v>
      </c>
      <c r="O49" s="182"/>
      <c r="P49" s="182"/>
    </row>
    <row r="50" spans="1:16">
      <c r="A50" s="182" t="s">
        <v>71</v>
      </c>
      <c r="B50" s="182" t="e">
        <f>NA()</f>
        <v>#N/A</v>
      </c>
      <c r="C50" s="182">
        <f>IF(ISNUMBER('実質公債費比率（分子）の構造'!K$53),'実質公債費比率（分子）の構造'!K$53,NA())</f>
        <v>535</v>
      </c>
      <c r="D50" s="182" t="e">
        <f>NA()</f>
        <v>#N/A</v>
      </c>
      <c r="E50" s="182" t="e">
        <f>NA()</f>
        <v>#N/A</v>
      </c>
      <c r="F50" s="182">
        <f>IF(ISNUMBER('実質公債費比率（分子）の構造'!L$53),'実質公債費比率（分子）の構造'!L$53,NA())</f>
        <v>481</v>
      </c>
      <c r="G50" s="182" t="e">
        <f>NA()</f>
        <v>#N/A</v>
      </c>
      <c r="H50" s="182" t="e">
        <f>NA()</f>
        <v>#N/A</v>
      </c>
      <c r="I50" s="182">
        <f>IF(ISNUMBER('実質公債費比率（分子）の構造'!M$53),'実質公債費比率（分子）の構造'!M$53,NA())</f>
        <v>439</v>
      </c>
      <c r="J50" s="182" t="e">
        <f>NA()</f>
        <v>#N/A</v>
      </c>
      <c r="K50" s="182" t="e">
        <f>NA()</f>
        <v>#N/A</v>
      </c>
      <c r="L50" s="182">
        <f>IF(ISNUMBER('実質公債費比率（分子）の構造'!N$53),'実質公債費比率（分子）の構造'!N$53,NA())</f>
        <v>351</v>
      </c>
      <c r="M50" s="182" t="e">
        <f>NA()</f>
        <v>#N/A</v>
      </c>
      <c r="N50" s="182" t="e">
        <f>NA()</f>
        <v>#N/A</v>
      </c>
      <c r="O50" s="182">
        <f>IF(ISNUMBER('実質公債費比率（分子）の構造'!O$53),'実質公債費比率（分子）の構造'!O$53,NA())</f>
        <v>271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11915</v>
      </c>
      <c r="E56" s="181"/>
      <c r="F56" s="181"/>
      <c r="G56" s="181">
        <f>'将来負担比率（分子）の構造'!J$52</f>
        <v>11947</v>
      </c>
      <c r="H56" s="181"/>
      <c r="I56" s="181"/>
      <c r="J56" s="181">
        <f>'将来負担比率（分子）の構造'!K$52</f>
        <v>12077</v>
      </c>
      <c r="K56" s="181"/>
      <c r="L56" s="181"/>
      <c r="M56" s="181">
        <f>'将来負担比率（分子）の構造'!L$52</f>
        <v>12089</v>
      </c>
      <c r="N56" s="181"/>
      <c r="O56" s="181"/>
      <c r="P56" s="181">
        <f>'将来負担比率（分子）の構造'!M$52</f>
        <v>12114</v>
      </c>
    </row>
    <row r="57" spans="1:16">
      <c r="A57" s="181" t="s">
        <v>42</v>
      </c>
      <c r="B57" s="181"/>
      <c r="C57" s="181"/>
      <c r="D57" s="181">
        <f>'将来負担比率（分子）の構造'!I$51</f>
        <v>222</v>
      </c>
      <c r="E57" s="181"/>
      <c r="F57" s="181"/>
      <c r="G57" s="181">
        <f>'将来負担比率（分子）の構造'!J$51</f>
        <v>225</v>
      </c>
      <c r="H57" s="181"/>
      <c r="I57" s="181"/>
      <c r="J57" s="181">
        <f>'将来負担比率（分子）の構造'!K$51</f>
        <v>240</v>
      </c>
      <c r="K57" s="181"/>
      <c r="L57" s="181"/>
      <c r="M57" s="181">
        <f>'将来負担比率（分子）の構造'!L$51</f>
        <v>241</v>
      </c>
      <c r="N57" s="181"/>
      <c r="O57" s="181"/>
      <c r="P57" s="181">
        <f>'将来負担比率（分子）の構造'!M$51</f>
        <v>248</v>
      </c>
    </row>
    <row r="58" spans="1:16">
      <c r="A58" s="181" t="s">
        <v>41</v>
      </c>
      <c r="B58" s="181"/>
      <c r="C58" s="181"/>
      <c r="D58" s="181">
        <f>'将来負担比率（分子）の構造'!I$50</f>
        <v>3451</v>
      </c>
      <c r="E58" s="181"/>
      <c r="F58" s="181"/>
      <c r="G58" s="181">
        <f>'将来負担比率（分子）の構造'!J$50</f>
        <v>3246</v>
      </c>
      <c r="H58" s="181"/>
      <c r="I58" s="181"/>
      <c r="J58" s="181">
        <f>'将来負担比率（分子）の構造'!K$50</f>
        <v>3350</v>
      </c>
      <c r="K58" s="181"/>
      <c r="L58" s="181"/>
      <c r="M58" s="181">
        <f>'将来負担比率（分子）の構造'!L$50</f>
        <v>6659</v>
      </c>
      <c r="N58" s="181"/>
      <c r="O58" s="181"/>
      <c r="P58" s="181">
        <f>'将来負担比率（分子）の構造'!M$50</f>
        <v>6606</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2522</v>
      </c>
      <c r="C62" s="181"/>
      <c r="D62" s="181"/>
      <c r="E62" s="181">
        <f>'将来負担比率（分子）の構造'!J$45</f>
        <v>2519</v>
      </c>
      <c r="F62" s="181"/>
      <c r="G62" s="181"/>
      <c r="H62" s="181">
        <f>'将来負担比率（分子）の構造'!K$45</f>
        <v>2413</v>
      </c>
      <c r="I62" s="181"/>
      <c r="J62" s="181"/>
      <c r="K62" s="181">
        <f>'将来負担比率（分子）の構造'!L$45</f>
        <v>2279</v>
      </c>
      <c r="L62" s="181"/>
      <c r="M62" s="181"/>
      <c r="N62" s="181">
        <f>'将来負担比率（分子）の構造'!M$45</f>
        <v>2276</v>
      </c>
      <c r="O62" s="181"/>
      <c r="P62" s="181"/>
    </row>
    <row r="63" spans="1:16">
      <c r="A63" s="181" t="s">
        <v>34</v>
      </c>
      <c r="B63" s="181">
        <f>'将来負担比率（分子）の構造'!I$44</f>
        <v>213</v>
      </c>
      <c r="C63" s="181"/>
      <c r="D63" s="181"/>
      <c r="E63" s="181">
        <f>'将来負担比率（分子）の構造'!J$44</f>
        <v>258</v>
      </c>
      <c r="F63" s="181"/>
      <c r="G63" s="181"/>
      <c r="H63" s="181">
        <f>'将来負担比率（分子）の構造'!K$44</f>
        <v>311</v>
      </c>
      <c r="I63" s="181"/>
      <c r="J63" s="181"/>
      <c r="K63" s="181">
        <f>'将来負担比率（分子）の構造'!L$44</f>
        <v>308</v>
      </c>
      <c r="L63" s="181"/>
      <c r="M63" s="181"/>
      <c r="N63" s="181">
        <f>'将来負担比率（分子）の構造'!M$44</f>
        <v>288</v>
      </c>
      <c r="O63" s="181"/>
      <c r="P63" s="181"/>
    </row>
    <row r="64" spans="1:16">
      <c r="A64" s="181" t="s">
        <v>33</v>
      </c>
      <c r="B64" s="181">
        <f>'将来負担比率（分子）の構造'!I$43</f>
        <v>3503</v>
      </c>
      <c r="C64" s="181"/>
      <c r="D64" s="181"/>
      <c r="E64" s="181">
        <f>'将来負担比率（分子）の構造'!J$43</f>
        <v>3360</v>
      </c>
      <c r="F64" s="181"/>
      <c r="G64" s="181"/>
      <c r="H64" s="181">
        <f>'将来負担比率（分子）の構造'!K$43</f>
        <v>3341</v>
      </c>
      <c r="I64" s="181"/>
      <c r="J64" s="181"/>
      <c r="K64" s="181">
        <f>'将来負担比率（分子）の構造'!L$43</f>
        <v>3183</v>
      </c>
      <c r="L64" s="181"/>
      <c r="M64" s="181"/>
      <c r="N64" s="181">
        <f>'将来負担比率（分子）の構造'!M$43</f>
        <v>3166</v>
      </c>
      <c r="O64" s="181"/>
      <c r="P64" s="181"/>
    </row>
    <row r="65" spans="1:16">
      <c r="A65" s="181" t="s">
        <v>32</v>
      </c>
      <c r="B65" s="181">
        <f>'将来負担比率（分子）の構造'!I$42</f>
        <v>778</v>
      </c>
      <c r="C65" s="181"/>
      <c r="D65" s="181"/>
      <c r="E65" s="181">
        <f>'将来負担比率（分子）の構造'!J$42</f>
        <v>713</v>
      </c>
      <c r="F65" s="181"/>
      <c r="G65" s="181"/>
      <c r="H65" s="181">
        <f>'将来負担比率（分子）の構造'!K$42</f>
        <v>713</v>
      </c>
      <c r="I65" s="181"/>
      <c r="J65" s="181"/>
      <c r="K65" s="181">
        <f>'将来負担比率（分子）の構造'!L$42</f>
        <v>713</v>
      </c>
      <c r="L65" s="181"/>
      <c r="M65" s="181"/>
      <c r="N65" s="181">
        <f>'将来負担比率（分子）の構造'!M$42</f>
        <v>718</v>
      </c>
      <c r="O65" s="181"/>
      <c r="P65" s="181"/>
    </row>
    <row r="66" spans="1:16">
      <c r="A66" s="181" t="s">
        <v>31</v>
      </c>
      <c r="B66" s="181">
        <f>'将来負担比率（分子）の構造'!I$41</f>
        <v>8890</v>
      </c>
      <c r="C66" s="181"/>
      <c r="D66" s="181"/>
      <c r="E66" s="181">
        <f>'将来負担比率（分子）の構造'!J$41</f>
        <v>8663</v>
      </c>
      <c r="F66" s="181"/>
      <c r="G66" s="181"/>
      <c r="H66" s="181">
        <f>'将来負担比率（分子）の構造'!K$41</f>
        <v>8583</v>
      </c>
      <c r="I66" s="181"/>
      <c r="J66" s="181"/>
      <c r="K66" s="181">
        <f>'将来負担比率（分子）の構造'!L$41</f>
        <v>8597</v>
      </c>
      <c r="L66" s="181"/>
      <c r="M66" s="181"/>
      <c r="N66" s="181">
        <f>'将来負担比率（分子）の構造'!M$41</f>
        <v>8843</v>
      </c>
      <c r="O66" s="181"/>
      <c r="P66" s="181"/>
    </row>
    <row r="67" spans="1:16">
      <c r="A67" s="181" t="s">
        <v>75</v>
      </c>
      <c r="B67" s="181" t="e">
        <f>NA()</f>
        <v>#N/A</v>
      </c>
      <c r="C67" s="181">
        <f>IF(ISNUMBER('将来負担比率（分子）の構造'!I$53), IF('将来負担比率（分子）の構造'!I$53 &lt; 0, 0, '将来負担比率（分子）の構造'!I$53), NA())</f>
        <v>318</v>
      </c>
      <c r="D67" s="181" t="e">
        <f>NA()</f>
        <v>#N/A</v>
      </c>
      <c r="E67" s="181" t="e">
        <f>NA()</f>
        <v>#N/A</v>
      </c>
      <c r="F67" s="181">
        <f>IF(ISNUMBER('将来負担比率（分子）の構造'!J$53), IF('将来負担比率（分子）の構造'!J$53 &lt; 0, 0, '将来負担比率（分子）の構造'!J$53), NA())</f>
        <v>94</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1063</v>
      </c>
      <c r="C72" s="185">
        <f>基金残高に係る経年分析!G55</f>
        <v>1090</v>
      </c>
      <c r="D72" s="185">
        <f>基金残高に係る経年分析!H55</f>
        <v>1003</v>
      </c>
    </row>
    <row r="73" spans="1:16">
      <c r="A73" s="184" t="s">
        <v>78</v>
      </c>
      <c r="B73" s="185">
        <f>基金残高に係る経年分析!F56</f>
        <v>617</v>
      </c>
      <c r="C73" s="185">
        <f>基金残高に係る経年分析!G56</f>
        <v>617</v>
      </c>
      <c r="D73" s="185">
        <f>基金残高に係る経年分析!H56</f>
        <v>618</v>
      </c>
    </row>
    <row r="74" spans="1:16">
      <c r="A74" s="184" t="s">
        <v>79</v>
      </c>
      <c r="B74" s="185">
        <f>基金残高に係る経年分析!F57</f>
        <v>2383</v>
      </c>
      <c r="C74" s="185">
        <f>基金残高に係る経年分析!G57</f>
        <v>5665</v>
      </c>
      <c r="D74" s="185">
        <f>基金残高に係る経年分析!H57</f>
        <v>5703</v>
      </c>
    </row>
  </sheetData>
  <sheetProtection algorithmName="SHA-512" hashValue="p6dGJMyOxjSq6RHN769/JQvsgX14ynQGXOwnBJThJWEYcDyo4pYbhwMFr1hCRoceB2f/a5DVOkwFt8TZtAea5w==" saltValue="yMK5Z0cyGsHeA/MGelOj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211</v>
      </c>
      <c r="DI1" s="660"/>
      <c r="DJ1" s="660"/>
      <c r="DK1" s="660"/>
      <c r="DL1" s="660"/>
      <c r="DM1" s="660"/>
      <c r="DN1" s="661"/>
      <c r="DO1" s="226"/>
      <c r="DP1" s="659" t="s">
        <v>212</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2" t="s">
        <v>214</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215</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216</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c r="B4" s="662" t="s">
        <v>1</v>
      </c>
      <c r="C4" s="663"/>
      <c r="D4" s="663"/>
      <c r="E4" s="663"/>
      <c r="F4" s="663"/>
      <c r="G4" s="663"/>
      <c r="H4" s="663"/>
      <c r="I4" s="663"/>
      <c r="J4" s="663"/>
      <c r="K4" s="663"/>
      <c r="L4" s="663"/>
      <c r="M4" s="663"/>
      <c r="N4" s="663"/>
      <c r="O4" s="663"/>
      <c r="P4" s="663"/>
      <c r="Q4" s="664"/>
      <c r="R4" s="662" t="s">
        <v>217</v>
      </c>
      <c r="S4" s="663"/>
      <c r="T4" s="663"/>
      <c r="U4" s="663"/>
      <c r="V4" s="663"/>
      <c r="W4" s="663"/>
      <c r="X4" s="663"/>
      <c r="Y4" s="664"/>
      <c r="Z4" s="662" t="s">
        <v>218</v>
      </c>
      <c r="AA4" s="663"/>
      <c r="AB4" s="663"/>
      <c r="AC4" s="664"/>
      <c r="AD4" s="662" t="s">
        <v>219</v>
      </c>
      <c r="AE4" s="663"/>
      <c r="AF4" s="663"/>
      <c r="AG4" s="663"/>
      <c r="AH4" s="663"/>
      <c r="AI4" s="663"/>
      <c r="AJ4" s="663"/>
      <c r="AK4" s="664"/>
      <c r="AL4" s="662" t="s">
        <v>218</v>
      </c>
      <c r="AM4" s="663"/>
      <c r="AN4" s="663"/>
      <c r="AO4" s="664"/>
      <c r="AP4" s="668" t="s">
        <v>220</v>
      </c>
      <c r="AQ4" s="668"/>
      <c r="AR4" s="668"/>
      <c r="AS4" s="668"/>
      <c r="AT4" s="668"/>
      <c r="AU4" s="668"/>
      <c r="AV4" s="668"/>
      <c r="AW4" s="668"/>
      <c r="AX4" s="668"/>
      <c r="AY4" s="668"/>
      <c r="AZ4" s="668"/>
      <c r="BA4" s="668"/>
      <c r="BB4" s="668"/>
      <c r="BC4" s="668"/>
      <c r="BD4" s="668"/>
      <c r="BE4" s="668"/>
      <c r="BF4" s="668"/>
      <c r="BG4" s="668" t="s">
        <v>221</v>
      </c>
      <c r="BH4" s="668"/>
      <c r="BI4" s="668"/>
      <c r="BJ4" s="668"/>
      <c r="BK4" s="668"/>
      <c r="BL4" s="668"/>
      <c r="BM4" s="668"/>
      <c r="BN4" s="668"/>
      <c r="BO4" s="668" t="s">
        <v>218</v>
      </c>
      <c r="BP4" s="668"/>
      <c r="BQ4" s="668"/>
      <c r="BR4" s="668"/>
      <c r="BS4" s="668" t="s">
        <v>222</v>
      </c>
      <c r="BT4" s="668"/>
      <c r="BU4" s="668"/>
      <c r="BV4" s="668"/>
      <c r="BW4" s="668"/>
      <c r="BX4" s="668"/>
      <c r="BY4" s="668"/>
      <c r="BZ4" s="668"/>
      <c r="CA4" s="668"/>
      <c r="CB4" s="668"/>
      <c r="CD4" s="665" t="s">
        <v>223</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c r="B5" s="669" t="s">
        <v>224</v>
      </c>
      <c r="C5" s="670"/>
      <c r="D5" s="670"/>
      <c r="E5" s="670"/>
      <c r="F5" s="670"/>
      <c r="G5" s="670"/>
      <c r="H5" s="670"/>
      <c r="I5" s="670"/>
      <c r="J5" s="670"/>
      <c r="K5" s="670"/>
      <c r="L5" s="670"/>
      <c r="M5" s="670"/>
      <c r="N5" s="670"/>
      <c r="O5" s="670"/>
      <c r="P5" s="670"/>
      <c r="Q5" s="671"/>
      <c r="R5" s="672">
        <v>4254082</v>
      </c>
      <c r="S5" s="673"/>
      <c r="T5" s="673"/>
      <c r="U5" s="673"/>
      <c r="V5" s="673"/>
      <c r="W5" s="673"/>
      <c r="X5" s="673"/>
      <c r="Y5" s="674"/>
      <c r="Z5" s="675">
        <v>28.7</v>
      </c>
      <c r="AA5" s="675"/>
      <c r="AB5" s="675"/>
      <c r="AC5" s="675"/>
      <c r="AD5" s="676">
        <v>4254082</v>
      </c>
      <c r="AE5" s="676"/>
      <c r="AF5" s="676"/>
      <c r="AG5" s="676"/>
      <c r="AH5" s="676"/>
      <c r="AI5" s="676"/>
      <c r="AJ5" s="676"/>
      <c r="AK5" s="676"/>
      <c r="AL5" s="677">
        <v>51.8</v>
      </c>
      <c r="AM5" s="678"/>
      <c r="AN5" s="678"/>
      <c r="AO5" s="679"/>
      <c r="AP5" s="669" t="s">
        <v>225</v>
      </c>
      <c r="AQ5" s="670"/>
      <c r="AR5" s="670"/>
      <c r="AS5" s="670"/>
      <c r="AT5" s="670"/>
      <c r="AU5" s="670"/>
      <c r="AV5" s="670"/>
      <c r="AW5" s="670"/>
      <c r="AX5" s="670"/>
      <c r="AY5" s="670"/>
      <c r="AZ5" s="670"/>
      <c r="BA5" s="670"/>
      <c r="BB5" s="670"/>
      <c r="BC5" s="670"/>
      <c r="BD5" s="670"/>
      <c r="BE5" s="670"/>
      <c r="BF5" s="671"/>
      <c r="BG5" s="683">
        <v>4254082</v>
      </c>
      <c r="BH5" s="684"/>
      <c r="BI5" s="684"/>
      <c r="BJ5" s="684"/>
      <c r="BK5" s="684"/>
      <c r="BL5" s="684"/>
      <c r="BM5" s="684"/>
      <c r="BN5" s="685"/>
      <c r="BO5" s="686">
        <v>100</v>
      </c>
      <c r="BP5" s="686"/>
      <c r="BQ5" s="686"/>
      <c r="BR5" s="686"/>
      <c r="BS5" s="687">
        <v>3508</v>
      </c>
      <c r="BT5" s="687"/>
      <c r="BU5" s="687"/>
      <c r="BV5" s="687"/>
      <c r="BW5" s="687"/>
      <c r="BX5" s="687"/>
      <c r="BY5" s="687"/>
      <c r="BZ5" s="687"/>
      <c r="CA5" s="687"/>
      <c r="CB5" s="691"/>
      <c r="CD5" s="665" t="s">
        <v>220</v>
      </c>
      <c r="CE5" s="666"/>
      <c r="CF5" s="666"/>
      <c r="CG5" s="666"/>
      <c r="CH5" s="666"/>
      <c r="CI5" s="666"/>
      <c r="CJ5" s="666"/>
      <c r="CK5" s="666"/>
      <c r="CL5" s="666"/>
      <c r="CM5" s="666"/>
      <c r="CN5" s="666"/>
      <c r="CO5" s="666"/>
      <c r="CP5" s="666"/>
      <c r="CQ5" s="667"/>
      <c r="CR5" s="665" t="s">
        <v>226</v>
      </c>
      <c r="CS5" s="666"/>
      <c r="CT5" s="666"/>
      <c r="CU5" s="666"/>
      <c r="CV5" s="666"/>
      <c r="CW5" s="666"/>
      <c r="CX5" s="666"/>
      <c r="CY5" s="667"/>
      <c r="CZ5" s="665" t="s">
        <v>218</v>
      </c>
      <c r="DA5" s="666"/>
      <c r="DB5" s="666"/>
      <c r="DC5" s="667"/>
      <c r="DD5" s="665" t="s">
        <v>227</v>
      </c>
      <c r="DE5" s="666"/>
      <c r="DF5" s="666"/>
      <c r="DG5" s="666"/>
      <c r="DH5" s="666"/>
      <c r="DI5" s="666"/>
      <c r="DJ5" s="666"/>
      <c r="DK5" s="666"/>
      <c r="DL5" s="666"/>
      <c r="DM5" s="666"/>
      <c r="DN5" s="666"/>
      <c r="DO5" s="666"/>
      <c r="DP5" s="667"/>
      <c r="DQ5" s="665" t="s">
        <v>228</v>
      </c>
      <c r="DR5" s="666"/>
      <c r="DS5" s="666"/>
      <c r="DT5" s="666"/>
      <c r="DU5" s="666"/>
      <c r="DV5" s="666"/>
      <c r="DW5" s="666"/>
      <c r="DX5" s="666"/>
      <c r="DY5" s="666"/>
      <c r="DZ5" s="666"/>
      <c r="EA5" s="666"/>
      <c r="EB5" s="666"/>
      <c r="EC5" s="667"/>
    </row>
    <row r="6" spans="2:143" ht="11.25" customHeight="1">
      <c r="B6" s="680" t="s">
        <v>229</v>
      </c>
      <c r="C6" s="681"/>
      <c r="D6" s="681"/>
      <c r="E6" s="681"/>
      <c r="F6" s="681"/>
      <c r="G6" s="681"/>
      <c r="H6" s="681"/>
      <c r="I6" s="681"/>
      <c r="J6" s="681"/>
      <c r="K6" s="681"/>
      <c r="L6" s="681"/>
      <c r="M6" s="681"/>
      <c r="N6" s="681"/>
      <c r="O6" s="681"/>
      <c r="P6" s="681"/>
      <c r="Q6" s="682"/>
      <c r="R6" s="683">
        <v>86156</v>
      </c>
      <c r="S6" s="684"/>
      <c r="T6" s="684"/>
      <c r="U6" s="684"/>
      <c r="V6" s="684"/>
      <c r="W6" s="684"/>
      <c r="X6" s="684"/>
      <c r="Y6" s="685"/>
      <c r="Z6" s="686">
        <v>0.6</v>
      </c>
      <c r="AA6" s="686"/>
      <c r="AB6" s="686"/>
      <c r="AC6" s="686"/>
      <c r="AD6" s="687">
        <v>86156</v>
      </c>
      <c r="AE6" s="687"/>
      <c r="AF6" s="687"/>
      <c r="AG6" s="687"/>
      <c r="AH6" s="687"/>
      <c r="AI6" s="687"/>
      <c r="AJ6" s="687"/>
      <c r="AK6" s="687"/>
      <c r="AL6" s="688">
        <v>1</v>
      </c>
      <c r="AM6" s="689"/>
      <c r="AN6" s="689"/>
      <c r="AO6" s="690"/>
      <c r="AP6" s="680" t="s">
        <v>230</v>
      </c>
      <c r="AQ6" s="681"/>
      <c r="AR6" s="681"/>
      <c r="AS6" s="681"/>
      <c r="AT6" s="681"/>
      <c r="AU6" s="681"/>
      <c r="AV6" s="681"/>
      <c r="AW6" s="681"/>
      <c r="AX6" s="681"/>
      <c r="AY6" s="681"/>
      <c r="AZ6" s="681"/>
      <c r="BA6" s="681"/>
      <c r="BB6" s="681"/>
      <c r="BC6" s="681"/>
      <c r="BD6" s="681"/>
      <c r="BE6" s="681"/>
      <c r="BF6" s="682"/>
      <c r="BG6" s="683">
        <v>4254082</v>
      </c>
      <c r="BH6" s="684"/>
      <c r="BI6" s="684"/>
      <c r="BJ6" s="684"/>
      <c r="BK6" s="684"/>
      <c r="BL6" s="684"/>
      <c r="BM6" s="684"/>
      <c r="BN6" s="685"/>
      <c r="BO6" s="686">
        <v>100</v>
      </c>
      <c r="BP6" s="686"/>
      <c r="BQ6" s="686"/>
      <c r="BR6" s="686"/>
      <c r="BS6" s="687">
        <v>3508</v>
      </c>
      <c r="BT6" s="687"/>
      <c r="BU6" s="687"/>
      <c r="BV6" s="687"/>
      <c r="BW6" s="687"/>
      <c r="BX6" s="687"/>
      <c r="BY6" s="687"/>
      <c r="BZ6" s="687"/>
      <c r="CA6" s="687"/>
      <c r="CB6" s="691"/>
      <c r="CD6" s="694" t="s">
        <v>231</v>
      </c>
      <c r="CE6" s="695"/>
      <c r="CF6" s="695"/>
      <c r="CG6" s="695"/>
      <c r="CH6" s="695"/>
      <c r="CI6" s="695"/>
      <c r="CJ6" s="695"/>
      <c r="CK6" s="695"/>
      <c r="CL6" s="695"/>
      <c r="CM6" s="695"/>
      <c r="CN6" s="695"/>
      <c r="CO6" s="695"/>
      <c r="CP6" s="695"/>
      <c r="CQ6" s="696"/>
      <c r="CR6" s="683">
        <v>123080</v>
      </c>
      <c r="CS6" s="684"/>
      <c r="CT6" s="684"/>
      <c r="CU6" s="684"/>
      <c r="CV6" s="684"/>
      <c r="CW6" s="684"/>
      <c r="CX6" s="684"/>
      <c r="CY6" s="685"/>
      <c r="CZ6" s="677">
        <v>0.9</v>
      </c>
      <c r="DA6" s="678"/>
      <c r="DB6" s="678"/>
      <c r="DC6" s="697"/>
      <c r="DD6" s="692" t="s">
        <v>146</v>
      </c>
      <c r="DE6" s="684"/>
      <c r="DF6" s="684"/>
      <c r="DG6" s="684"/>
      <c r="DH6" s="684"/>
      <c r="DI6" s="684"/>
      <c r="DJ6" s="684"/>
      <c r="DK6" s="684"/>
      <c r="DL6" s="684"/>
      <c r="DM6" s="684"/>
      <c r="DN6" s="684"/>
      <c r="DO6" s="684"/>
      <c r="DP6" s="685"/>
      <c r="DQ6" s="692">
        <v>123080</v>
      </c>
      <c r="DR6" s="684"/>
      <c r="DS6" s="684"/>
      <c r="DT6" s="684"/>
      <c r="DU6" s="684"/>
      <c r="DV6" s="684"/>
      <c r="DW6" s="684"/>
      <c r="DX6" s="684"/>
      <c r="DY6" s="684"/>
      <c r="DZ6" s="684"/>
      <c r="EA6" s="684"/>
      <c r="EB6" s="684"/>
      <c r="EC6" s="693"/>
    </row>
    <row r="7" spans="2:143" ht="11.25" customHeight="1">
      <c r="B7" s="680" t="s">
        <v>232</v>
      </c>
      <c r="C7" s="681"/>
      <c r="D7" s="681"/>
      <c r="E7" s="681"/>
      <c r="F7" s="681"/>
      <c r="G7" s="681"/>
      <c r="H7" s="681"/>
      <c r="I7" s="681"/>
      <c r="J7" s="681"/>
      <c r="K7" s="681"/>
      <c r="L7" s="681"/>
      <c r="M7" s="681"/>
      <c r="N7" s="681"/>
      <c r="O7" s="681"/>
      <c r="P7" s="681"/>
      <c r="Q7" s="682"/>
      <c r="R7" s="683">
        <v>8340</v>
      </c>
      <c r="S7" s="684"/>
      <c r="T7" s="684"/>
      <c r="U7" s="684"/>
      <c r="V7" s="684"/>
      <c r="W7" s="684"/>
      <c r="X7" s="684"/>
      <c r="Y7" s="685"/>
      <c r="Z7" s="686">
        <v>0.1</v>
      </c>
      <c r="AA7" s="686"/>
      <c r="AB7" s="686"/>
      <c r="AC7" s="686"/>
      <c r="AD7" s="687">
        <v>8340</v>
      </c>
      <c r="AE7" s="687"/>
      <c r="AF7" s="687"/>
      <c r="AG7" s="687"/>
      <c r="AH7" s="687"/>
      <c r="AI7" s="687"/>
      <c r="AJ7" s="687"/>
      <c r="AK7" s="687"/>
      <c r="AL7" s="688">
        <v>0.1</v>
      </c>
      <c r="AM7" s="689"/>
      <c r="AN7" s="689"/>
      <c r="AO7" s="690"/>
      <c r="AP7" s="680" t="s">
        <v>233</v>
      </c>
      <c r="AQ7" s="681"/>
      <c r="AR7" s="681"/>
      <c r="AS7" s="681"/>
      <c r="AT7" s="681"/>
      <c r="AU7" s="681"/>
      <c r="AV7" s="681"/>
      <c r="AW7" s="681"/>
      <c r="AX7" s="681"/>
      <c r="AY7" s="681"/>
      <c r="AZ7" s="681"/>
      <c r="BA7" s="681"/>
      <c r="BB7" s="681"/>
      <c r="BC7" s="681"/>
      <c r="BD7" s="681"/>
      <c r="BE7" s="681"/>
      <c r="BF7" s="682"/>
      <c r="BG7" s="683">
        <v>2390422</v>
      </c>
      <c r="BH7" s="684"/>
      <c r="BI7" s="684"/>
      <c r="BJ7" s="684"/>
      <c r="BK7" s="684"/>
      <c r="BL7" s="684"/>
      <c r="BM7" s="684"/>
      <c r="BN7" s="685"/>
      <c r="BO7" s="686">
        <v>56.2</v>
      </c>
      <c r="BP7" s="686"/>
      <c r="BQ7" s="686"/>
      <c r="BR7" s="686"/>
      <c r="BS7" s="687">
        <v>3508</v>
      </c>
      <c r="BT7" s="687"/>
      <c r="BU7" s="687"/>
      <c r="BV7" s="687"/>
      <c r="BW7" s="687"/>
      <c r="BX7" s="687"/>
      <c r="BY7" s="687"/>
      <c r="BZ7" s="687"/>
      <c r="CA7" s="687"/>
      <c r="CB7" s="691"/>
      <c r="CD7" s="698" t="s">
        <v>234</v>
      </c>
      <c r="CE7" s="699"/>
      <c r="CF7" s="699"/>
      <c r="CG7" s="699"/>
      <c r="CH7" s="699"/>
      <c r="CI7" s="699"/>
      <c r="CJ7" s="699"/>
      <c r="CK7" s="699"/>
      <c r="CL7" s="699"/>
      <c r="CM7" s="699"/>
      <c r="CN7" s="699"/>
      <c r="CO7" s="699"/>
      <c r="CP7" s="699"/>
      <c r="CQ7" s="700"/>
      <c r="CR7" s="683">
        <v>1579457</v>
      </c>
      <c r="CS7" s="684"/>
      <c r="CT7" s="684"/>
      <c r="CU7" s="684"/>
      <c r="CV7" s="684"/>
      <c r="CW7" s="684"/>
      <c r="CX7" s="684"/>
      <c r="CY7" s="685"/>
      <c r="CZ7" s="686">
        <v>10.9</v>
      </c>
      <c r="DA7" s="686"/>
      <c r="DB7" s="686"/>
      <c r="DC7" s="686"/>
      <c r="DD7" s="692">
        <v>2194</v>
      </c>
      <c r="DE7" s="684"/>
      <c r="DF7" s="684"/>
      <c r="DG7" s="684"/>
      <c r="DH7" s="684"/>
      <c r="DI7" s="684"/>
      <c r="DJ7" s="684"/>
      <c r="DK7" s="684"/>
      <c r="DL7" s="684"/>
      <c r="DM7" s="684"/>
      <c r="DN7" s="684"/>
      <c r="DO7" s="684"/>
      <c r="DP7" s="685"/>
      <c r="DQ7" s="692">
        <v>1294077</v>
      </c>
      <c r="DR7" s="684"/>
      <c r="DS7" s="684"/>
      <c r="DT7" s="684"/>
      <c r="DU7" s="684"/>
      <c r="DV7" s="684"/>
      <c r="DW7" s="684"/>
      <c r="DX7" s="684"/>
      <c r="DY7" s="684"/>
      <c r="DZ7" s="684"/>
      <c r="EA7" s="684"/>
      <c r="EB7" s="684"/>
      <c r="EC7" s="693"/>
    </row>
    <row r="8" spans="2:143" ht="11.25" customHeight="1">
      <c r="B8" s="680" t="s">
        <v>235</v>
      </c>
      <c r="C8" s="681"/>
      <c r="D8" s="681"/>
      <c r="E8" s="681"/>
      <c r="F8" s="681"/>
      <c r="G8" s="681"/>
      <c r="H8" s="681"/>
      <c r="I8" s="681"/>
      <c r="J8" s="681"/>
      <c r="K8" s="681"/>
      <c r="L8" s="681"/>
      <c r="M8" s="681"/>
      <c r="N8" s="681"/>
      <c r="O8" s="681"/>
      <c r="P8" s="681"/>
      <c r="Q8" s="682"/>
      <c r="R8" s="683">
        <v>38430</v>
      </c>
      <c r="S8" s="684"/>
      <c r="T8" s="684"/>
      <c r="U8" s="684"/>
      <c r="V8" s="684"/>
      <c r="W8" s="684"/>
      <c r="X8" s="684"/>
      <c r="Y8" s="685"/>
      <c r="Z8" s="686">
        <v>0.3</v>
      </c>
      <c r="AA8" s="686"/>
      <c r="AB8" s="686"/>
      <c r="AC8" s="686"/>
      <c r="AD8" s="687">
        <v>38430</v>
      </c>
      <c r="AE8" s="687"/>
      <c r="AF8" s="687"/>
      <c r="AG8" s="687"/>
      <c r="AH8" s="687"/>
      <c r="AI8" s="687"/>
      <c r="AJ8" s="687"/>
      <c r="AK8" s="687"/>
      <c r="AL8" s="688">
        <v>0.5</v>
      </c>
      <c r="AM8" s="689"/>
      <c r="AN8" s="689"/>
      <c r="AO8" s="690"/>
      <c r="AP8" s="680" t="s">
        <v>236</v>
      </c>
      <c r="AQ8" s="681"/>
      <c r="AR8" s="681"/>
      <c r="AS8" s="681"/>
      <c r="AT8" s="681"/>
      <c r="AU8" s="681"/>
      <c r="AV8" s="681"/>
      <c r="AW8" s="681"/>
      <c r="AX8" s="681"/>
      <c r="AY8" s="681"/>
      <c r="AZ8" s="681"/>
      <c r="BA8" s="681"/>
      <c r="BB8" s="681"/>
      <c r="BC8" s="681"/>
      <c r="BD8" s="681"/>
      <c r="BE8" s="681"/>
      <c r="BF8" s="682"/>
      <c r="BG8" s="683">
        <v>72736</v>
      </c>
      <c r="BH8" s="684"/>
      <c r="BI8" s="684"/>
      <c r="BJ8" s="684"/>
      <c r="BK8" s="684"/>
      <c r="BL8" s="684"/>
      <c r="BM8" s="684"/>
      <c r="BN8" s="685"/>
      <c r="BO8" s="686">
        <v>1.7</v>
      </c>
      <c r="BP8" s="686"/>
      <c r="BQ8" s="686"/>
      <c r="BR8" s="686"/>
      <c r="BS8" s="692" t="s">
        <v>237</v>
      </c>
      <c r="BT8" s="684"/>
      <c r="BU8" s="684"/>
      <c r="BV8" s="684"/>
      <c r="BW8" s="684"/>
      <c r="BX8" s="684"/>
      <c r="BY8" s="684"/>
      <c r="BZ8" s="684"/>
      <c r="CA8" s="684"/>
      <c r="CB8" s="693"/>
      <c r="CD8" s="698" t="s">
        <v>238</v>
      </c>
      <c r="CE8" s="699"/>
      <c r="CF8" s="699"/>
      <c r="CG8" s="699"/>
      <c r="CH8" s="699"/>
      <c r="CI8" s="699"/>
      <c r="CJ8" s="699"/>
      <c r="CK8" s="699"/>
      <c r="CL8" s="699"/>
      <c r="CM8" s="699"/>
      <c r="CN8" s="699"/>
      <c r="CO8" s="699"/>
      <c r="CP8" s="699"/>
      <c r="CQ8" s="700"/>
      <c r="CR8" s="683">
        <v>5627328</v>
      </c>
      <c r="CS8" s="684"/>
      <c r="CT8" s="684"/>
      <c r="CU8" s="684"/>
      <c r="CV8" s="684"/>
      <c r="CW8" s="684"/>
      <c r="CX8" s="684"/>
      <c r="CY8" s="685"/>
      <c r="CZ8" s="686">
        <v>38.9</v>
      </c>
      <c r="DA8" s="686"/>
      <c r="DB8" s="686"/>
      <c r="DC8" s="686"/>
      <c r="DD8" s="692">
        <v>142121</v>
      </c>
      <c r="DE8" s="684"/>
      <c r="DF8" s="684"/>
      <c r="DG8" s="684"/>
      <c r="DH8" s="684"/>
      <c r="DI8" s="684"/>
      <c r="DJ8" s="684"/>
      <c r="DK8" s="684"/>
      <c r="DL8" s="684"/>
      <c r="DM8" s="684"/>
      <c r="DN8" s="684"/>
      <c r="DO8" s="684"/>
      <c r="DP8" s="685"/>
      <c r="DQ8" s="692">
        <v>2916329</v>
      </c>
      <c r="DR8" s="684"/>
      <c r="DS8" s="684"/>
      <c r="DT8" s="684"/>
      <c r="DU8" s="684"/>
      <c r="DV8" s="684"/>
      <c r="DW8" s="684"/>
      <c r="DX8" s="684"/>
      <c r="DY8" s="684"/>
      <c r="DZ8" s="684"/>
      <c r="EA8" s="684"/>
      <c r="EB8" s="684"/>
      <c r="EC8" s="693"/>
    </row>
    <row r="9" spans="2:143" ht="11.25" customHeight="1">
      <c r="B9" s="680" t="s">
        <v>239</v>
      </c>
      <c r="C9" s="681"/>
      <c r="D9" s="681"/>
      <c r="E9" s="681"/>
      <c r="F9" s="681"/>
      <c r="G9" s="681"/>
      <c r="H9" s="681"/>
      <c r="I9" s="681"/>
      <c r="J9" s="681"/>
      <c r="K9" s="681"/>
      <c r="L9" s="681"/>
      <c r="M9" s="681"/>
      <c r="N9" s="681"/>
      <c r="O9" s="681"/>
      <c r="P9" s="681"/>
      <c r="Q9" s="682"/>
      <c r="R9" s="683">
        <v>22061</v>
      </c>
      <c r="S9" s="684"/>
      <c r="T9" s="684"/>
      <c r="U9" s="684"/>
      <c r="V9" s="684"/>
      <c r="W9" s="684"/>
      <c r="X9" s="684"/>
      <c r="Y9" s="685"/>
      <c r="Z9" s="686">
        <v>0.1</v>
      </c>
      <c r="AA9" s="686"/>
      <c r="AB9" s="686"/>
      <c r="AC9" s="686"/>
      <c r="AD9" s="687">
        <v>22061</v>
      </c>
      <c r="AE9" s="687"/>
      <c r="AF9" s="687"/>
      <c r="AG9" s="687"/>
      <c r="AH9" s="687"/>
      <c r="AI9" s="687"/>
      <c r="AJ9" s="687"/>
      <c r="AK9" s="687"/>
      <c r="AL9" s="688">
        <v>0.3</v>
      </c>
      <c r="AM9" s="689"/>
      <c r="AN9" s="689"/>
      <c r="AO9" s="690"/>
      <c r="AP9" s="680" t="s">
        <v>240</v>
      </c>
      <c r="AQ9" s="681"/>
      <c r="AR9" s="681"/>
      <c r="AS9" s="681"/>
      <c r="AT9" s="681"/>
      <c r="AU9" s="681"/>
      <c r="AV9" s="681"/>
      <c r="AW9" s="681"/>
      <c r="AX9" s="681"/>
      <c r="AY9" s="681"/>
      <c r="AZ9" s="681"/>
      <c r="BA9" s="681"/>
      <c r="BB9" s="681"/>
      <c r="BC9" s="681"/>
      <c r="BD9" s="681"/>
      <c r="BE9" s="681"/>
      <c r="BF9" s="682"/>
      <c r="BG9" s="683">
        <v>2202094</v>
      </c>
      <c r="BH9" s="684"/>
      <c r="BI9" s="684"/>
      <c r="BJ9" s="684"/>
      <c r="BK9" s="684"/>
      <c r="BL9" s="684"/>
      <c r="BM9" s="684"/>
      <c r="BN9" s="685"/>
      <c r="BO9" s="686">
        <v>51.8</v>
      </c>
      <c r="BP9" s="686"/>
      <c r="BQ9" s="686"/>
      <c r="BR9" s="686"/>
      <c r="BS9" s="692" t="s">
        <v>237</v>
      </c>
      <c r="BT9" s="684"/>
      <c r="BU9" s="684"/>
      <c r="BV9" s="684"/>
      <c r="BW9" s="684"/>
      <c r="BX9" s="684"/>
      <c r="BY9" s="684"/>
      <c r="BZ9" s="684"/>
      <c r="CA9" s="684"/>
      <c r="CB9" s="693"/>
      <c r="CD9" s="698" t="s">
        <v>241</v>
      </c>
      <c r="CE9" s="699"/>
      <c r="CF9" s="699"/>
      <c r="CG9" s="699"/>
      <c r="CH9" s="699"/>
      <c r="CI9" s="699"/>
      <c r="CJ9" s="699"/>
      <c r="CK9" s="699"/>
      <c r="CL9" s="699"/>
      <c r="CM9" s="699"/>
      <c r="CN9" s="699"/>
      <c r="CO9" s="699"/>
      <c r="CP9" s="699"/>
      <c r="CQ9" s="700"/>
      <c r="CR9" s="683">
        <v>1370518</v>
      </c>
      <c r="CS9" s="684"/>
      <c r="CT9" s="684"/>
      <c r="CU9" s="684"/>
      <c r="CV9" s="684"/>
      <c r="CW9" s="684"/>
      <c r="CX9" s="684"/>
      <c r="CY9" s="685"/>
      <c r="CZ9" s="686">
        <v>9.5</v>
      </c>
      <c r="DA9" s="686"/>
      <c r="DB9" s="686"/>
      <c r="DC9" s="686"/>
      <c r="DD9" s="692">
        <v>196572</v>
      </c>
      <c r="DE9" s="684"/>
      <c r="DF9" s="684"/>
      <c r="DG9" s="684"/>
      <c r="DH9" s="684"/>
      <c r="DI9" s="684"/>
      <c r="DJ9" s="684"/>
      <c r="DK9" s="684"/>
      <c r="DL9" s="684"/>
      <c r="DM9" s="684"/>
      <c r="DN9" s="684"/>
      <c r="DO9" s="684"/>
      <c r="DP9" s="685"/>
      <c r="DQ9" s="692">
        <v>1096026</v>
      </c>
      <c r="DR9" s="684"/>
      <c r="DS9" s="684"/>
      <c r="DT9" s="684"/>
      <c r="DU9" s="684"/>
      <c r="DV9" s="684"/>
      <c r="DW9" s="684"/>
      <c r="DX9" s="684"/>
      <c r="DY9" s="684"/>
      <c r="DZ9" s="684"/>
      <c r="EA9" s="684"/>
      <c r="EB9" s="684"/>
      <c r="EC9" s="693"/>
    </row>
    <row r="10" spans="2:143" ht="11.25" customHeight="1">
      <c r="B10" s="680" t="s">
        <v>242</v>
      </c>
      <c r="C10" s="681"/>
      <c r="D10" s="681"/>
      <c r="E10" s="681"/>
      <c r="F10" s="681"/>
      <c r="G10" s="681"/>
      <c r="H10" s="681"/>
      <c r="I10" s="681"/>
      <c r="J10" s="681"/>
      <c r="K10" s="681"/>
      <c r="L10" s="681"/>
      <c r="M10" s="681"/>
      <c r="N10" s="681"/>
      <c r="O10" s="681"/>
      <c r="P10" s="681"/>
      <c r="Q10" s="682"/>
      <c r="R10" s="683" t="s">
        <v>128</v>
      </c>
      <c r="S10" s="684"/>
      <c r="T10" s="684"/>
      <c r="U10" s="684"/>
      <c r="V10" s="684"/>
      <c r="W10" s="684"/>
      <c r="X10" s="684"/>
      <c r="Y10" s="685"/>
      <c r="Z10" s="686" t="s">
        <v>128</v>
      </c>
      <c r="AA10" s="686"/>
      <c r="AB10" s="686"/>
      <c r="AC10" s="686"/>
      <c r="AD10" s="687" t="s">
        <v>128</v>
      </c>
      <c r="AE10" s="687"/>
      <c r="AF10" s="687"/>
      <c r="AG10" s="687"/>
      <c r="AH10" s="687"/>
      <c r="AI10" s="687"/>
      <c r="AJ10" s="687"/>
      <c r="AK10" s="687"/>
      <c r="AL10" s="688" t="s">
        <v>128</v>
      </c>
      <c r="AM10" s="689"/>
      <c r="AN10" s="689"/>
      <c r="AO10" s="690"/>
      <c r="AP10" s="680" t="s">
        <v>243</v>
      </c>
      <c r="AQ10" s="681"/>
      <c r="AR10" s="681"/>
      <c r="AS10" s="681"/>
      <c r="AT10" s="681"/>
      <c r="AU10" s="681"/>
      <c r="AV10" s="681"/>
      <c r="AW10" s="681"/>
      <c r="AX10" s="681"/>
      <c r="AY10" s="681"/>
      <c r="AZ10" s="681"/>
      <c r="BA10" s="681"/>
      <c r="BB10" s="681"/>
      <c r="BC10" s="681"/>
      <c r="BD10" s="681"/>
      <c r="BE10" s="681"/>
      <c r="BF10" s="682"/>
      <c r="BG10" s="683">
        <v>53903</v>
      </c>
      <c r="BH10" s="684"/>
      <c r="BI10" s="684"/>
      <c r="BJ10" s="684"/>
      <c r="BK10" s="684"/>
      <c r="BL10" s="684"/>
      <c r="BM10" s="684"/>
      <c r="BN10" s="685"/>
      <c r="BO10" s="686">
        <v>1.3</v>
      </c>
      <c r="BP10" s="686"/>
      <c r="BQ10" s="686"/>
      <c r="BR10" s="686"/>
      <c r="BS10" s="692" t="s">
        <v>237</v>
      </c>
      <c r="BT10" s="684"/>
      <c r="BU10" s="684"/>
      <c r="BV10" s="684"/>
      <c r="BW10" s="684"/>
      <c r="BX10" s="684"/>
      <c r="BY10" s="684"/>
      <c r="BZ10" s="684"/>
      <c r="CA10" s="684"/>
      <c r="CB10" s="693"/>
      <c r="CD10" s="698" t="s">
        <v>244</v>
      </c>
      <c r="CE10" s="699"/>
      <c r="CF10" s="699"/>
      <c r="CG10" s="699"/>
      <c r="CH10" s="699"/>
      <c r="CI10" s="699"/>
      <c r="CJ10" s="699"/>
      <c r="CK10" s="699"/>
      <c r="CL10" s="699"/>
      <c r="CM10" s="699"/>
      <c r="CN10" s="699"/>
      <c r="CO10" s="699"/>
      <c r="CP10" s="699"/>
      <c r="CQ10" s="700"/>
      <c r="CR10" s="683">
        <v>554</v>
      </c>
      <c r="CS10" s="684"/>
      <c r="CT10" s="684"/>
      <c r="CU10" s="684"/>
      <c r="CV10" s="684"/>
      <c r="CW10" s="684"/>
      <c r="CX10" s="684"/>
      <c r="CY10" s="685"/>
      <c r="CZ10" s="686">
        <v>0</v>
      </c>
      <c r="DA10" s="686"/>
      <c r="DB10" s="686"/>
      <c r="DC10" s="686"/>
      <c r="DD10" s="692" t="s">
        <v>237</v>
      </c>
      <c r="DE10" s="684"/>
      <c r="DF10" s="684"/>
      <c r="DG10" s="684"/>
      <c r="DH10" s="684"/>
      <c r="DI10" s="684"/>
      <c r="DJ10" s="684"/>
      <c r="DK10" s="684"/>
      <c r="DL10" s="684"/>
      <c r="DM10" s="684"/>
      <c r="DN10" s="684"/>
      <c r="DO10" s="684"/>
      <c r="DP10" s="685"/>
      <c r="DQ10" s="692">
        <v>125</v>
      </c>
      <c r="DR10" s="684"/>
      <c r="DS10" s="684"/>
      <c r="DT10" s="684"/>
      <c r="DU10" s="684"/>
      <c r="DV10" s="684"/>
      <c r="DW10" s="684"/>
      <c r="DX10" s="684"/>
      <c r="DY10" s="684"/>
      <c r="DZ10" s="684"/>
      <c r="EA10" s="684"/>
      <c r="EB10" s="684"/>
      <c r="EC10" s="693"/>
    </row>
    <row r="11" spans="2:143" ht="11.25" customHeight="1">
      <c r="B11" s="680" t="s">
        <v>245</v>
      </c>
      <c r="C11" s="681"/>
      <c r="D11" s="681"/>
      <c r="E11" s="681"/>
      <c r="F11" s="681"/>
      <c r="G11" s="681"/>
      <c r="H11" s="681"/>
      <c r="I11" s="681"/>
      <c r="J11" s="681"/>
      <c r="K11" s="681"/>
      <c r="L11" s="681"/>
      <c r="M11" s="681"/>
      <c r="N11" s="681"/>
      <c r="O11" s="681"/>
      <c r="P11" s="681"/>
      <c r="Q11" s="682"/>
      <c r="R11" s="683">
        <v>654567</v>
      </c>
      <c r="S11" s="684"/>
      <c r="T11" s="684"/>
      <c r="U11" s="684"/>
      <c r="V11" s="684"/>
      <c r="W11" s="684"/>
      <c r="X11" s="684"/>
      <c r="Y11" s="685"/>
      <c r="Z11" s="688">
        <v>4.4000000000000004</v>
      </c>
      <c r="AA11" s="689"/>
      <c r="AB11" s="689"/>
      <c r="AC11" s="701"/>
      <c r="AD11" s="692">
        <v>654567</v>
      </c>
      <c r="AE11" s="684"/>
      <c r="AF11" s="684"/>
      <c r="AG11" s="684"/>
      <c r="AH11" s="684"/>
      <c r="AI11" s="684"/>
      <c r="AJ11" s="684"/>
      <c r="AK11" s="685"/>
      <c r="AL11" s="688">
        <v>8</v>
      </c>
      <c r="AM11" s="689"/>
      <c r="AN11" s="689"/>
      <c r="AO11" s="690"/>
      <c r="AP11" s="680" t="s">
        <v>246</v>
      </c>
      <c r="AQ11" s="681"/>
      <c r="AR11" s="681"/>
      <c r="AS11" s="681"/>
      <c r="AT11" s="681"/>
      <c r="AU11" s="681"/>
      <c r="AV11" s="681"/>
      <c r="AW11" s="681"/>
      <c r="AX11" s="681"/>
      <c r="AY11" s="681"/>
      <c r="AZ11" s="681"/>
      <c r="BA11" s="681"/>
      <c r="BB11" s="681"/>
      <c r="BC11" s="681"/>
      <c r="BD11" s="681"/>
      <c r="BE11" s="681"/>
      <c r="BF11" s="682"/>
      <c r="BG11" s="683">
        <v>61689</v>
      </c>
      <c r="BH11" s="684"/>
      <c r="BI11" s="684"/>
      <c r="BJ11" s="684"/>
      <c r="BK11" s="684"/>
      <c r="BL11" s="684"/>
      <c r="BM11" s="684"/>
      <c r="BN11" s="685"/>
      <c r="BO11" s="686">
        <v>1.5</v>
      </c>
      <c r="BP11" s="686"/>
      <c r="BQ11" s="686"/>
      <c r="BR11" s="686"/>
      <c r="BS11" s="692">
        <v>3508</v>
      </c>
      <c r="BT11" s="684"/>
      <c r="BU11" s="684"/>
      <c r="BV11" s="684"/>
      <c r="BW11" s="684"/>
      <c r="BX11" s="684"/>
      <c r="BY11" s="684"/>
      <c r="BZ11" s="684"/>
      <c r="CA11" s="684"/>
      <c r="CB11" s="693"/>
      <c r="CD11" s="698" t="s">
        <v>247</v>
      </c>
      <c r="CE11" s="699"/>
      <c r="CF11" s="699"/>
      <c r="CG11" s="699"/>
      <c r="CH11" s="699"/>
      <c r="CI11" s="699"/>
      <c r="CJ11" s="699"/>
      <c r="CK11" s="699"/>
      <c r="CL11" s="699"/>
      <c r="CM11" s="699"/>
      <c r="CN11" s="699"/>
      <c r="CO11" s="699"/>
      <c r="CP11" s="699"/>
      <c r="CQ11" s="700"/>
      <c r="CR11" s="683">
        <v>85324</v>
      </c>
      <c r="CS11" s="684"/>
      <c r="CT11" s="684"/>
      <c r="CU11" s="684"/>
      <c r="CV11" s="684"/>
      <c r="CW11" s="684"/>
      <c r="CX11" s="684"/>
      <c r="CY11" s="685"/>
      <c r="CZ11" s="686">
        <v>0.6</v>
      </c>
      <c r="DA11" s="686"/>
      <c r="DB11" s="686"/>
      <c r="DC11" s="686"/>
      <c r="DD11" s="692">
        <v>29479</v>
      </c>
      <c r="DE11" s="684"/>
      <c r="DF11" s="684"/>
      <c r="DG11" s="684"/>
      <c r="DH11" s="684"/>
      <c r="DI11" s="684"/>
      <c r="DJ11" s="684"/>
      <c r="DK11" s="684"/>
      <c r="DL11" s="684"/>
      <c r="DM11" s="684"/>
      <c r="DN11" s="684"/>
      <c r="DO11" s="684"/>
      <c r="DP11" s="685"/>
      <c r="DQ11" s="692">
        <v>43103</v>
      </c>
      <c r="DR11" s="684"/>
      <c r="DS11" s="684"/>
      <c r="DT11" s="684"/>
      <c r="DU11" s="684"/>
      <c r="DV11" s="684"/>
      <c r="DW11" s="684"/>
      <c r="DX11" s="684"/>
      <c r="DY11" s="684"/>
      <c r="DZ11" s="684"/>
      <c r="EA11" s="684"/>
      <c r="EB11" s="684"/>
      <c r="EC11" s="693"/>
    </row>
    <row r="12" spans="2:143" ht="11.25" customHeight="1">
      <c r="B12" s="680" t="s">
        <v>248</v>
      </c>
      <c r="C12" s="681"/>
      <c r="D12" s="681"/>
      <c r="E12" s="681"/>
      <c r="F12" s="681"/>
      <c r="G12" s="681"/>
      <c r="H12" s="681"/>
      <c r="I12" s="681"/>
      <c r="J12" s="681"/>
      <c r="K12" s="681"/>
      <c r="L12" s="681"/>
      <c r="M12" s="681"/>
      <c r="N12" s="681"/>
      <c r="O12" s="681"/>
      <c r="P12" s="681"/>
      <c r="Q12" s="682"/>
      <c r="R12" s="683">
        <v>10743</v>
      </c>
      <c r="S12" s="684"/>
      <c r="T12" s="684"/>
      <c r="U12" s="684"/>
      <c r="V12" s="684"/>
      <c r="W12" s="684"/>
      <c r="X12" s="684"/>
      <c r="Y12" s="685"/>
      <c r="Z12" s="686">
        <v>0.1</v>
      </c>
      <c r="AA12" s="686"/>
      <c r="AB12" s="686"/>
      <c r="AC12" s="686"/>
      <c r="AD12" s="687">
        <v>10743</v>
      </c>
      <c r="AE12" s="687"/>
      <c r="AF12" s="687"/>
      <c r="AG12" s="687"/>
      <c r="AH12" s="687"/>
      <c r="AI12" s="687"/>
      <c r="AJ12" s="687"/>
      <c r="AK12" s="687"/>
      <c r="AL12" s="688">
        <v>0.1</v>
      </c>
      <c r="AM12" s="689"/>
      <c r="AN12" s="689"/>
      <c r="AO12" s="690"/>
      <c r="AP12" s="680" t="s">
        <v>249</v>
      </c>
      <c r="AQ12" s="681"/>
      <c r="AR12" s="681"/>
      <c r="AS12" s="681"/>
      <c r="AT12" s="681"/>
      <c r="AU12" s="681"/>
      <c r="AV12" s="681"/>
      <c r="AW12" s="681"/>
      <c r="AX12" s="681"/>
      <c r="AY12" s="681"/>
      <c r="AZ12" s="681"/>
      <c r="BA12" s="681"/>
      <c r="BB12" s="681"/>
      <c r="BC12" s="681"/>
      <c r="BD12" s="681"/>
      <c r="BE12" s="681"/>
      <c r="BF12" s="682"/>
      <c r="BG12" s="683">
        <v>1591508</v>
      </c>
      <c r="BH12" s="684"/>
      <c r="BI12" s="684"/>
      <c r="BJ12" s="684"/>
      <c r="BK12" s="684"/>
      <c r="BL12" s="684"/>
      <c r="BM12" s="684"/>
      <c r="BN12" s="685"/>
      <c r="BO12" s="686">
        <v>37.4</v>
      </c>
      <c r="BP12" s="686"/>
      <c r="BQ12" s="686"/>
      <c r="BR12" s="686"/>
      <c r="BS12" s="692" t="s">
        <v>128</v>
      </c>
      <c r="BT12" s="684"/>
      <c r="BU12" s="684"/>
      <c r="BV12" s="684"/>
      <c r="BW12" s="684"/>
      <c r="BX12" s="684"/>
      <c r="BY12" s="684"/>
      <c r="BZ12" s="684"/>
      <c r="CA12" s="684"/>
      <c r="CB12" s="693"/>
      <c r="CD12" s="698" t="s">
        <v>250</v>
      </c>
      <c r="CE12" s="699"/>
      <c r="CF12" s="699"/>
      <c r="CG12" s="699"/>
      <c r="CH12" s="699"/>
      <c r="CI12" s="699"/>
      <c r="CJ12" s="699"/>
      <c r="CK12" s="699"/>
      <c r="CL12" s="699"/>
      <c r="CM12" s="699"/>
      <c r="CN12" s="699"/>
      <c r="CO12" s="699"/>
      <c r="CP12" s="699"/>
      <c r="CQ12" s="700"/>
      <c r="CR12" s="683">
        <v>84051</v>
      </c>
      <c r="CS12" s="684"/>
      <c r="CT12" s="684"/>
      <c r="CU12" s="684"/>
      <c r="CV12" s="684"/>
      <c r="CW12" s="684"/>
      <c r="CX12" s="684"/>
      <c r="CY12" s="685"/>
      <c r="CZ12" s="686">
        <v>0.6</v>
      </c>
      <c r="DA12" s="686"/>
      <c r="DB12" s="686"/>
      <c r="DC12" s="686"/>
      <c r="DD12" s="692" t="s">
        <v>237</v>
      </c>
      <c r="DE12" s="684"/>
      <c r="DF12" s="684"/>
      <c r="DG12" s="684"/>
      <c r="DH12" s="684"/>
      <c r="DI12" s="684"/>
      <c r="DJ12" s="684"/>
      <c r="DK12" s="684"/>
      <c r="DL12" s="684"/>
      <c r="DM12" s="684"/>
      <c r="DN12" s="684"/>
      <c r="DO12" s="684"/>
      <c r="DP12" s="685"/>
      <c r="DQ12" s="692">
        <v>45718</v>
      </c>
      <c r="DR12" s="684"/>
      <c r="DS12" s="684"/>
      <c r="DT12" s="684"/>
      <c r="DU12" s="684"/>
      <c r="DV12" s="684"/>
      <c r="DW12" s="684"/>
      <c r="DX12" s="684"/>
      <c r="DY12" s="684"/>
      <c r="DZ12" s="684"/>
      <c r="EA12" s="684"/>
      <c r="EB12" s="684"/>
      <c r="EC12" s="693"/>
    </row>
    <row r="13" spans="2:143" ht="11.25" customHeight="1">
      <c r="B13" s="680" t="s">
        <v>251</v>
      </c>
      <c r="C13" s="681"/>
      <c r="D13" s="681"/>
      <c r="E13" s="681"/>
      <c r="F13" s="681"/>
      <c r="G13" s="681"/>
      <c r="H13" s="681"/>
      <c r="I13" s="681"/>
      <c r="J13" s="681"/>
      <c r="K13" s="681"/>
      <c r="L13" s="681"/>
      <c r="M13" s="681"/>
      <c r="N13" s="681"/>
      <c r="O13" s="681"/>
      <c r="P13" s="681"/>
      <c r="Q13" s="682"/>
      <c r="R13" s="683" t="s">
        <v>128</v>
      </c>
      <c r="S13" s="684"/>
      <c r="T13" s="684"/>
      <c r="U13" s="684"/>
      <c r="V13" s="684"/>
      <c r="W13" s="684"/>
      <c r="X13" s="684"/>
      <c r="Y13" s="685"/>
      <c r="Z13" s="686" t="s">
        <v>128</v>
      </c>
      <c r="AA13" s="686"/>
      <c r="AB13" s="686"/>
      <c r="AC13" s="686"/>
      <c r="AD13" s="687" t="s">
        <v>237</v>
      </c>
      <c r="AE13" s="687"/>
      <c r="AF13" s="687"/>
      <c r="AG13" s="687"/>
      <c r="AH13" s="687"/>
      <c r="AI13" s="687"/>
      <c r="AJ13" s="687"/>
      <c r="AK13" s="687"/>
      <c r="AL13" s="688" t="s">
        <v>237</v>
      </c>
      <c r="AM13" s="689"/>
      <c r="AN13" s="689"/>
      <c r="AO13" s="690"/>
      <c r="AP13" s="680" t="s">
        <v>252</v>
      </c>
      <c r="AQ13" s="681"/>
      <c r="AR13" s="681"/>
      <c r="AS13" s="681"/>
      <c r="AT13" s="681"/>
      <c r="AU13" s="681"/>
      <c r="AV13" s="681"/>
      <c r="AW13" s="681"/>
      <c r="AX13" s="681"/>
      <c r="AY13" s="681"/>
      <c r="AZ13" s="681"/>
      <c r="BA13" s="681"/>
      <c r="BB13" s="681"/>
      <c r="BC13" s="681"/>
      <c r="BD13" s="681"/>
      <c r="BE13" s="681"/>
      <c r="BF13" s="682"/>
      <c r="BG13" s="683">
        <v>1579594</v>
      </c>
      <c r="BH13" s="684"/>
      <c r="BI13" s="684"/>
      <c r="BJ13" s="684"/>
      <c r="BK13" s="684"/>
      <c r="BL13" s="684"/>
      <c r="BM13" s="684"/>
      <c r="BN13" s="685"/>
      <c r="BO13" s="686">
        <v>37.1</v>
      </c>
      <c r="BP13" s="686"/>
      <c r="BQ13" s="686"/>
      <c r="BR13" s="686"/>
      <c r="BS13" s="692" t="s">
        <v>128</v>
      </c>
      <c r="BT13" s="684"/>
      <c r="BU13" s="684"/>
      <c r="BV13" s="684"/>
      <c r="BW13" s="684"/>
      <c r="BX13" s="684"/>
      <c r="BY13" s="684"/>
      <c r="BZ13" s="684"/>
      <c r="CA13" s="684"/>
      <c r="CB13" s="693"/>
      <c r="CD13" s="698" t="s">
        <v>253</v>
      </c>
      <c r="CE13" s="699"/>
      <c r="CF13" s="699"/>
      <c r="CG13" s="699"/>
      <c r="CH13" s="699"/>
      <c r="CI13" s="699"/>
      <c r="CJ13" s="699"/>
      <c r="CK13" s="699"/>
      <c r="CL13" s="699"/>
      <c r="CM13" s="699"/>
      <c r="CN13" s="699"/>
      <c r="CO13" s="699"/>
      <c r="CP13" s="699"/>
      <c r="CQ13" s="700"/>
      <c r="CR13" s="683">
        <v>1164331</v>
      </c>
      <c r="CS13" s="684"/>
      <c r="CT13" s="684"/>
      <c r="CU13" s="684"/>
      <c r="CV13" s="684"/>
      <c r="CW13" s="684"/>
      <c r="CX13" s="684"/>
      <c r="CY13" s="685"/>
      <c r="CZ13" s="686">
        <v>8.1</v>
      </c>
      <c r="DA13" s="686"/>
      <c r="DB13" s="686"/>
      <c r="DC13" s="686"/>
      <c r="DD13" s="692">
        <v>392481</v>
      </c>
      <c r="DE13" s="684"/>
      <c r="DF13" s="684"/>
      <c r="DG13" s="684"/>
      <c r="DH13" s="684"/>
      <c r="DI13" s="684"/>
      <c r="DJ13" s="684"/>
      <c r="DK13" s="684"/>
      <c r="DL13" s="684"/>
      <c r="DM13" s="684"/>
      <c r="DN13" s="684"/>
      <c r="DO13" s="684"/>
      <c r="DP13" s="685"/>
      <c r="DQ13" s="692">
        <v>854353</v>
      </c>
      <c r="DR13" s="684"/>
      <c r="DS13" s="684"/>
      <c r="DT13" s="684"/>
      <c r="DU13" s="684"/>
      <c r="DV13" s="684"/>
      <c r="DW13" s="684"/>
      <c r="DX13" s="684"/>
      <c r="DY13" s="684"/>
      <c r="DZ13" s="684"/>
      <c r="EA13" s="684"/>
      <c r="EB13" s="684"/>
      <c r="EC13" s="693"/>
    </row>
    <row r="14" spans="2:143" ht="11.25" customHeight="1">
      <c r="B14" s="680" t="s">
        <v>254</v>
      </c>
      <c r="C14" s="681"/>
      <c r="D14" s="681"/>
      <c r="E14" s="681"/>
      <c r="F14" s="681"/>
      <c r="G14" s="681"/>
      <c r="H14" s="681"/>
      <c r="I14" s="681"/>
      <c r="J14" s="681"/>
      <c r="K14" s="681"/>
      <c r="L14" s="681"/>
      <c r="M14" s="681"/>
      <c r="N14" s="681"/>
      <c r="O14" s="681"/>
      <c r="P14" s="681"/>
      <c r="Q14" s="682"/>
      <c r="R14" s="683">
        <v>24592</v>
      </c>
      <c r="S14" s="684"/>
      <c r="T14" s="684"/>
      <c r="U14" s="684"/>
      <c r="V14" s="684"/>
      <c r="W14" s="684"/>
      <c r="X14" s="684"/>
      <c r="Y14" s="685"/>
      <c r="Z14" s="686">
        <v>0.2</v>
      </c>
      <c r="AA14" s="686"/>
      <c r="AB14" s="686"/>
      <c r="AC14" s="686"/>
      <c r="AD14" s="687">
        <v>24592</v>
      </c>
      <c r="AE14" s="687"/>
      <c r="AF14" s="687"/>
      <c r="AG14" s="687"/>
      <c r="AH14" s="687"/>
      <c r="AI14" s="687"/>
      <c r="AJ14" s="687"/>
      <c r="AK14" s="687"/>
      <c r="AL14" s="688">
        <v>0.3</v>
      </c>
      <c r="AM14" s="689"/>
      <c r="AN14" s="689"/>
      <c r="AO14" s="690"/>
      <c r="AP14" s="680" t="s">
        <v>255</v>
      </c>
      <c r="AQ14" s="681"/>
      <c r="AR14" s="681"/>
      <c r="AS14" s="681"/>
      <c r="AT14" s="681"/>
      <c r="AU14" s="681"/>
      <c r="AV14" s="681"/>
      <c r="AW14" s="681"/>
      <c r="AX14" s="681"/>
      <c r="AY14" s="681"/>
      <c r="AZ14" s="681"/>
      <c r="BA14" s="681"/>
      <c r="BB14" s="681"/>
      <c r="BC14" s="681"/>
      <c r="BD14" s="681"/>
      <c r="BE14" s="681"/>
      <c r="BF14" s="682"/>
      <c r="BG14" s="683">
        <v>108864</v>
      </c>
      <c r="BH14" s="684"/>
      <c r="BI14" s="684"/>
      <c r="BJ14" s="684"/>
      <c r="BK14" s="684"/>
      <c r="BL14" s="684"/>
      <c r="BM14" s="684"/>
      <c r="BN14" s="685"/>
      <c r="BO14" s="686">
        <v>2.6</v>
      </c>
      <c r="BP14" s="686"/>
      <c r="BQ14" s="686"/>
      <c r="BR14" s="686"/>
      <c r="BS14" s="692" t="s">
        <v>128</v>
      </c>
      <c r="BT14" s="684"/>
      <c r="BU14" s="684"/>
      <c r="BV14" s="684"/>
      <c r="BW14" s="684"/>
      <c r="BX14" s="684"/>
      <c r="BY14" s="684"/>
      <c r="BZ14" s="684"/>
      <c r="CA14" s="684"/>
      <c r="CB14" s="693"/>
      <c r="CD14" s="698" t="s">
        <v>256</v>
      </c>
      <c r="CE14" s="699"/>
      <c r="CF14" s="699"/>
      <c r="CG14" s="699"/>
      <c r="CH14" s="699"/>
      <c r="CI14" s="699"/>
      <c r="CJ14" s="699"/>
      <c r="CK14" s="699"/>
      <c r="CL14" s="699"/>
      <c r="CM14" s="699"/>
      <c r="CN14" s="699"/>
      <c r="CO14" s="699"/>
      <c r="CP14" s="699"/>
      <c r="CQ14" s="700"/>
      <c r="CR14" s="683">
        <v>1580762</v>
      </c>
      <c r="CS14" s="684"/>
      <c r="CT14" s="684"/>
      <c r="CU14" s="684"/>
      <c r="CV14" s="684"/>
      <c r="CW14" s="684"/>
      <c r="CX14" s="684"/>
      <c r="CY14" s="685"/>
      <c r="CZ14" s="686">
        <v>10.9</v>
      </c>
      <c r="DA14" s="686"/>
      <c r="DB14" s="686"/>
      <c r="DC14" s="686"/>
      <c r="DD14" s="692">
        <v>10833</v>
      </c>
      <c r="DE14" s="684"/>
      <c r="DF14" s="684"/>
      <c r="DG14" s="684"/>
      <c r="DH14" s="684"/>
      <c r="DI14" s="684"/>
      <c r="DJ14" s="684"/>
      <c r="DK14" s="684"/>
      <c r="DL14" s="684"/>
      <c r="DM14" s="684"/>
      <c r="DN14" s="684"/>
      <c r="DO14" s="684"/>
      <c r="DP14" s="685"/>
      <c r="DQ14" s="692">
        <v>566639</v>
      </c>
      <c r="DR14" s="684"/>
      <c r="DS14" s="684"/>
      <c r="DT14" s="684"/>
      <c r="DU14" s="684"/>
      <c r="DV14" s="684"/>
      <c r="DW14" s="684"/>
      <c r="DX14" s="684"/>
      <c r="DY14" s="684"/>
      <c r="DZ14" s="684"/>
      <c r="EA14" s="684"/>
      <c r="EB14" s="684"/>
      <c r="EC14" s="693"/>
    </row>
    <row r="15" spans="2:143" ht="11.25" customHeight="1">
      <c r="B15" s="680" t="s">
        <v>257</v>
      </c>
      <c r="C15" s="681"/>
      <c r="D15" s="681"/>
      <c r="E15" s="681"/>
      <c r="F15" s="681"/>
      <c r="G15" s="681"/>
      <c r="H15" s="681"/>
      <c r="I15" s="681"/>
      <c r="J15" s="681"/>
      <c r="K15" s="681"/>
      <c r="L15" s="681"/>
      <c r="M15" s="681"/>
      <c r="N15" s="681"/>
      <c r="O15" s="681"/>
      <c r="P15" s="681"/>
      <c r="Q15" s="682"/>
      <c r="R15" s="683" t="s">
        <v>237</v>
      </c>
      <c r="S15" s="684"/>
      <c r="T15" s="684"/>
      <c r="U15" s="684"/>
      <c r="V15" s="684"/>
      <c r="W15" s="684"/>
      <c r="X15" s="684"/>
      <c r="Y15" s="685"/>
      <c r="Z15" s="686" t="s">
        <v>237</v>
      </c>
      <c r="AA15" s="686"/>
      <c r="AB15" s="686"/>
      <c r="AC15" s="686"/>
      <c r="AD15" s="687" t="s">
        <v>128</v>
      </c>
      <c r="AE15" s="687"/>
      <c r="AF15" s="687"/>
      <c r="AG15" s="687"/>
      <c r="AH15" s="687"/>
      <c r="AI15" s="687"/>
      <c r="AJ15" s="687"/>
      <c r="AK15" s="687"/>
      <c r="AL15" s="688" t="s">
        <v>237</v>
      </c>
      <c r="AM15" s="689"/>
      <c r="AN15" s="689"/>
      <c r="AO15" s="690"/>
      <c r="AP15" s="680" t="s">
        <v>258</v>
      </c>
      <c r="AQ15" s="681"/>
      <c r="AR15" s="681"/>
      <c r="AS15" s="681"/>
      <c r="AT15" s="681"/>
      <c r="AU15" s="681"/>
      <c r="AV15" s="681"/>
      <c r="AW15" s="681"/>
      <c r="AX15" s="681"/>
      <c r="AY15" s="681"/>
      <c r="AZ15" s="681"/>
      <c r="BA15" s="681"/>
      <c r="BB15" s="681"/>
      <c r="BC15" s="681"/>
      <c r="BD15" s="681"/>
      <c r="BE15" s="681"/>
      <c r="BF15" s="682"/>
      <c r="BG15" s="683">
        <v>163288</v>
      </c>
      <c r="BH15" s="684"/>
      <c r="BI15" s="684"/>
      <c r="BJ15" s="684"/>
      <c r="BK15" s="684"/>
      <c r="BL15" s="684"/>
      <c r="BM15" s="684"/>
      <c r="BN15" s="685"/>
      <c r="BO15" s="686">
        <v>3.8</v>
      </c>
      <c r="BP15" s="686"/>
      <c r="BQ15" s="686"/>
      <c r="BR15" s="686"/>
      <c r="BS15" s="692" t="s">
        <v>237</v>
      </c>
      <c r="BT15" s="684"/>
      <c r="BU15" s="684"/>
      <c r="BV15" s="684"/>
      <c r="BW15" s="684"/>
      <c r="BX15" s="684"/>
      <c r="BY15" s="684"/>
      <c r="BZ15" s="684"/>
      <c r="CA15" s="684"/>
      <c r="CB15" s="693"/>
      <c r="CD15" s="698" t="s">
        <v>259</v>
      </c>
      <c r="CE15" s="699"/>
      <c r="CF15" s="699"/>
      <c r="CG15" s="699"/>
      <c r="CH15" s="699"/>
      <c r="CI15" s="699"/>
      <c r="CJ15" s="699"/>
      <c r="CK15" s="699"/>
      <c r="CL15" s="699"/>
      <c r="CM15" s="699"/>
      <c r="CN15" s="699"/>
      <c r="CO15" s="699"/>
      <c r="CP15" s="699"/>
      <c r="CQ15" s="700"/>
      <c r="CR15" s="683">
        <v>1669081</v>
      </c>
      <c r="CS15" s="684"/>
      <c r="CT15" s="684"/>
      <c r="CU15" s="684"/>
      <c r="CV15" s="684"/>
      <c r="CW15" s="684"/>
      <c r="CX15" s="684"/>
      <c r="CY15" s="685"/>
      <c r="CZ15" s="686">
        <v>11.5</v>
      </c>
      <c r="DA15" s="686"/>
      <c r="DB15" s="686"/>
      <c r="DC15" s="686"/>
      <c r="DD15" s="692">
        <v>386716</v>
      </c>
      <c r="DE15" s="684"/>
      <c r="DF15" s="684"/>
      <c r="DG15" s="684"/>
      <c r="DH15" s="684"/>
      <c r="DI15" s="684"/>
      <c r="DJ15" s="684"/>
      <c r="DK15" s="684"/>
      <c r="DL15" s="684"/>
      <c r="DM15" s="684"/>
      <c r="DN15" s="684"/>
      <c r="DO15" s="684"/>
      <c r="DP15" s="685"/>
      <c r="DQ15" s="692">
        <v>1164044</v>
      </c>
      <c r="DR15" s="684"/>
      <c r="DS15" s="684"/>
      <c r="DT15" s="684"/>
      <c r="DU15" s="684"/>
      <c r="DV15" s="684"/>
      <c r="DW15" s="684"/>
      <c r="DX15" s="684"/>
      <c r="DY15" s="684"/>
      <c r="DZ15" s="684"/>
      <c r="EA15" s="684"/>
      <c r="EB15" s="684"/>
      <c r="EC15" s="693"/>
    </row>
    <row r="16" spans="2:143" ht="11.25" customHeight="1">
      <c r="B16" s="680" t="s">
        <v>260</v>
      </c>
      <c r="C16" s="681"/>
      <c r="D16" s="681"/>
      <c r="E16" s="681"/>
      <c r="F16" s="681"/>
      <c r="G16" s="681"/>
      <c r="H16" s="681"/>
      <c r="I16" s="681"/>
      <c r="J16" s="681"/>
      <c r="K16" s="681"/>
      <c r="L16" s="681"/>
      <c r="M16" s="681"/>
      <c r="N16" s="681"/>
      <c r="O16" s="681"/>
      <c r="P16" s="681"/>
      <c r="Q16" s="682"/>
      <c r="R16" s="683">
        <v>7654</v>
      </c>
      <c r="S16" s="684"/>
      <c r="T16" s="684"/>
      <c r="U16" s="684"/>
      <c r="V16" s="684"/>
      <c r="W16" s="684"/>
      <c r="X16" s="684"/>
      <c r="Y16" s="685"/>
      <c r="Z16" s="686">
        <v>0.1</v>
      </c>
      <c r="AA16" s="686"/>
      <c r="AB16" s="686"/>
      <c r="AC16" s="686"/>
      <c r="AD16" s="687">
        <v>7654</v>
      </c>
      <c r="AE16" s="687"/>
      <c r="AF16" s="687"/>
      <c r="AG16" s="687"/>
      <c r="AH16" s="687"/>
      <c r="AI16" s="687"/>
      <c r="AJ16" s="687"/>
      <c r="AK16" s="687"/>
      <c r="AL16" s="688">
        <v>0.1</v>
      </c>
      <c r="AM16" s="689"/>
      <c r="AN16" s="689"/>
      <c r="AO16" s="690"/>
      <c r="AP16" s="680" t="s">
        <v>261</v>
      </c>
      <c r="AQ16" s="681"/>
      <c r="AR16" s="681"/>
      <c r="AS16" s="681"/>
      <c r="AT16" s="681"/>
      <c r="AU16" s="681"/>
      <c r="AV16" s="681"/>
      <c r="AW16" s="681"/>
      <c r="AX16" s="681"/>
      <c r="AY16" s="681"/>
      <c r="AZ16" s="681"/>
      <c r="BA16" s="681"/>
      <c r="BB16" s="681"/>
      <c r="BC16" s="681"/>
      <c r="BD16" s="681"/>
      <c r="BE16" s="681"/>
      <c r="BF16" s="682"/>
      <c r="BG16" s="683" t="s">
        <v>237</v>
      </c>
      <c r="BH16" s="684"/>
      <c r="BI16" s="684"/>
      <c r="BJ16" s="684"/>
      <c r="BK16" s="684"/>
      <c r="BL16" s="684"/>
      <c r="BM16" s="684"/>
      <c r="BN16" s="685"/>
      <c r="BO16" s="686" t="s">
        <v>128</v>
      </c>
      <c r="BP16" s="686"/>
      <c r="BQ16" s="686"/>
      <c r="BR16" s="686"/>
      <c r="BS16" s="692" t="s">
        <v>237</v>
      </c>
      <c r="BT16" s="684"/>
      <c r="BU16" s="684"/>
      <c r="BV16" s="684"/>
      <c r="BW16" s="684"/>
      <c r="BX16" s="684"/>
      <c r="BY16" s="684"/>
      <c r="BZ16" s="684"/>
      <c r="CA16" s="684"/>
      <c r="CB16" s="693"/>
      <c r="CD16" s="698" t="s">
        <v>262</v>
      </c>
      <c r="CE16" s="699"/>
      <c r="CF16" s="699"/>
      <c r="CG16" s="699"/>
      <c r="CH16" s="699"/>
      <c r="CI16" s="699"/>
      <c r="CJ16" s="699"/>
      <c r="CK16" s="699"/>
      <c r="CL16" s="699"/>
      <c r="CM16" s="699"/>
      <c r="CN16" s="699"/>
      <c r="CO16" s="699"/>
      <c r="CP16" s="699"/>
      <c r="CQ16" s="700"/>
      <c r="CR16" s="683">
        <v>228367</v>
      </c>
      <c r="CS16" s="684"/>
      <c r="CT16" s="684"/>
      <c r="CU16" s="684"/>
      <c r="CV16" s="684"/>
      <c r="CW16" s="684"/>
      <c r="CX16" s="684"/>
      <c r="CY16" s="685"/>
      <c r="CZ16" s="686">
        <v>1.6</v>
      </c>
      <c r="DA16" s="686"/>
      <c r="DB16" s="686"/>
      <c r="DC16" s="686"/>
      <c r="DD16" s="692" t="s">
        <v>128</v>
      </c>
      <c r="DE16" s="684"/>
      <c r="DF16" s="684"/>
      <c r="DG16" s="684"/>
      <c r="DH16" s="684"/>
      <c r="DI16" s="684"/>
      <c r="DJ16" s="684"/>
      <c r="DK16" s="684"/>
      <c r="DL16" s="684"/>
      <c r="DM16" s="684"/>
      <c r="DN16" s="684"/>
      <c r="DO16" s="684"/>
      <c r="DP16" s="685"/>
      <c r="DQ16" s="692">
        <v>22941</v>
      </c>
      <c r="DR16" s="684"/>
      <c r="DS16" s="684"/>
      <c r="DT16" s="684"/>
      <c r="DU16" s="684"/>
      <c r="DV16" s="684"/>
      <c r="DW16" s="684"/>
      <c r="DX16" s="684"/>
      <c r="DY16" s="684"/>
      <c r="DZ16" s="684"/>
      <c r="EA16" s="684"/>
      <c r="EB16" s="684"/>
      <c r="EC16" s="693"/>
    </row>
    <row r="17" spans="2:133" ht="11.25" customHeight="1">
      <c r="B17" s="680" t="s">
        <v>263</v>
      </c>
      <c r="C17" s="681"/>
      <c r="D17" s="681"/>
      <c r="E17" s="681"/>
      <c r="F17" s="681"/>
      <c r="G17" s="681"/>
      <c r="H17" s="681"/>
      <c r="I17" s="681"/>
      <c r="J17" s="681"/>
      <c r="K17" s="681"/>
      <c r="L17" s="681"/>
      <c r="M17" s="681"/>
      <c r="N17" s="681"/>
      <c r="O17" s="681"/>
      <c r="P17" s="681"/>
      <c r="Q17" s="682"/>
      <c r="R17" s="683">
        <v>138357</v>
      </c>
      <c r="S17" s="684"/>
      <c r="T17" s="684"/>
      <c r="U17" s="684"/>
      <c r="V17" s="684"/>
      <c r="W17" s="684"/>
      <c r="X17" s="684"/>
      <c r="Y17" s="685"/>
      <c r="Z17" s="686">
        <v>0.9</v>
      </c>
      <c r="AA17" s="686"/>
      <c r="AB17" s="686"/>
      <c r="AC17" s="686"/>
      <c r="AD17" s="687">
        <v>138357</v>
      </c>
      <c r="AE17" s="687"/>
      <c r="AF17" s="687"/>
      <c r="AG17" s="687"/>
      <c r="AH17" s="687"/>
      <c r="AI17" s="687"/>
      <c r="AJ17" s="687"/>
      <c r="AK17" s="687"/>
      <c r="AL17" s="688">
        <v>1.7</v>
      </c>
      <c r="AM17" s="689"/>
      <c r="AN17" s="689"/>
      <c r="AO17" s="690"/>
      <c r="AP17" s="680" t="s">
        <v>264</v>
      </c>
      <c r="AQ17" s="681"/>
      <c r="AR17" s="681"/>
      <c r="AS17" s="681"/>
      <c r="AT17" s="681"/>
      <c r="AU17" s="681"/>
      <c r="AV17" s="681"/>
      <c r="AW17" s="681"/>
      <c r="AX17" s="681"/>
      <c r="AY17" s="681"/>
      <c r="AZ17" s="681"/>
      <c r="BA17" s="681"/>
      <c r="BB17" s="681"/>
      <c r="BC17" s="681"/>
      <c r="BD17" s="681"/>
      <c r="BE17" s="681"/>
      <c r="BF17" s="682"/>
      <c r="BG17" s="683" t="s">
        <v>128</v>
      </c>
      <c r="BH17" s="684"/>
      <c r="BI17" s="684"/>
      <c r="BJ17" s="684"/>
      <c r="BK17" s="684"/>
      <c r="BL17" s="684"/>
      <c r="BM17" s="684"/>
      <c r="BN17" s="685"/>
      <c r="BO17" s="686" t="s">
        <v>237</v>
      </c>
      <c r="BP17" s="686"/>
      <c r="BQ17" s="686"/>
      <c r="BR17" s="686"/>
      <c r="BS17" s="692" t="s">
        <v>146</v>
      </c>
      <c r="BT17" s="684"/>
      <c r="BU17" s="684"/>
      <c r="BV17" s="684"/>
      <c r="BW17" s="684"/>
      <c r="BX17" s="684"/>
      <c r="BY17" s="684"/>
      <c r="BZ17" s="684"/>
      <c r="CA17" s="684"/>
      <c r="CB17" s="693"/>
      <c r="CD17" s="698" t="s">
        <v>265</v>
      </c>
      <c r="CE17" s="699"/>
      <c r="CF17" s="699"/>
      <c r="CG17" s="699"/>
      <c r="CH17" s="699"/>
      <c r="CI17" s="699"/>
      <c r="CJ17" s="699"/>
      <c r="CK17" s="699"/>
      <c r="CL17" s="699"/>
      <c r="CM17" s="699"/>
      <c r="CN17" s="699"/>
      <c r="CO17" s="699"/>
      <c r="CP17" s="699"/>
      <c r="CQ17" s="700"/>
      <c r="CR17" s="683">
        <v>950666</v>
      </c>
      <c r="CS17" s="684"/>
      <c r="CT17" s="684"/>
      <c r="CU17" s="684"/>
      <c r="CV17" s="684"/>
      <c r="CW17" s="684"/>
      <c r="CX17" s="684"/>
      <c r="CY17" s="685"/>
      <c r="CZ17" s="686">
        <v>6.6</v>
      </c>
      <c r="DA17" s="686"/>
      <c r="DB17" s="686"/>
      <c r="DC17" s="686"/>
      <c r="DD17" s="692" t="s">
        <v>128</v>
      </c>
      <c r="DE17" s="684"/>
      <c r="DF17" s="684"/>
      <c r="DG17" s="684"/>
      <c r="DH17" s="684"/>
      <c r="DI17" s="684"/>
      <c r="DJ17" s="684"/>
      <c r="DK17" s="684"/>
      <c r="DL17" s="684"/>
      <c r="DM17" s="684"/>
      <c r="DN17" s="684"/>
      <c r="DO17" s="684"/>
      <c r="DP17" s="685"/>
      <c r="DQ17" s="692">
        <v>925643</v>
      </c>
      <c r="DR17" s="684"/>
      <c r="DS17" s="684"/>
      <c r="DT17" s="684"/>
      <c r="DU17" s="684"/>
      <c r="DV17" s="684"/>
      <c r="DW17" s="684"/>
      <c r="DX17" s="684"/>
      <c r="DY17" s="684"/>
      <c r="DZ17" s="684"/>
      <c r="EA17" s="684"/>
      <c r="EB17" s="684"/>
      <c r="EC17" s="693"/>
    </row>
    <row r="18" spans="2:133" ht="11.25" customHeight="1">
      <c r="B18" s="680" t="s">
        <v>266</v>
      </c>
      <c r="C18" s="681"/>
      <c r="D18" s="681"/>
      <c r="E18" s="681"/>
      <c r="F18" s="681"/>
      <c r="G18" s="681"/>
      <c r="H18" s="681"/>
      <c r="I18" s="681"/>
      <c r="J18" s="681"/>
      <c r="K18" s="681"/>
      <c r="L18" s="681"/>
      <c r="M18" s="681"/>
      <c r="N18" s="681"/>
      <c r="O18" s="681"/>
      <c r="P18" s="681"/>
      <c r="Q18" s="682"/>
      <c r="R18" s="683">
        <v>48955</v>
      </c>
      <c r="S18" s="684"/>
      <c r="T18" s="684"/>
      <c r="U18" s="684"/>
      <c r="V18" s="684"/>
      <c r="W18" s="684"/>
      <c r="X18" s="684"/>
      <c r="Y18" s="685"/>
      <c r="Z18" s="686">
        <v>0.3</v>
      </c>
      <c r="AA18" s="686"/>
      <c r="AB18" s="686"/>
      <c r="AC18" s="686"/>
      <c r="AD18" s="687">
        <v>48955</v>
      </c>
      <c r="AE18" s="687"/>
      <c r="AF18" s="687"/>
      <c r="AG18" s="687"/>
      <c r="AH18" s="687"/>
      <c r="AI18" s="687"/>
      <c r="AJ18" s="687"/>
      <c r="AK18" s="687"/>
      <c r="AL18" s="688">
        <v>0.6</v>
      </c>
      <c r="AM18" s="689"/>
      <c r="AN18" s="689"/>
      <c r="AO18" s="690"/>
      <c r="AP18" s="680" t="s">
        <v>267</v>
      </c>
      <c r="AQ18" s="681"/>
      <c r="AR18" s="681"/>
      <c r="AS18" s="681"/>
      <c r="AT18" s="681"/>
      <c r="AU18" s="681"/>
      <c r="AV18" s="681"/>
      <c r="AW18" s="681"/>
      <c r="AX18" s="681"/>
      <c r="AY18" s="681"/>
      <c r="AZ18" s="681"/>
      <c r="BA18" s="681"/>
      <c r="BB18" s="681"/>
      <c r="BC18" s="681"/>
      <c r="BD18" s="681"/>
      <c r="BE18" s="681"/>
      <c r="BF18" s="682"/>
      <c r="BG18" s="683" t="s">
        <v>146</v>
      </c>
      <c r="BH18" s="684"/>
      <c r="BI18" s="684"/>
      <c r="BJ18" s="684"/>
      <c r="BK18" s="684"/>
      <c r="BL18" s="684"/>
      <c r="BM18" s="684"/>
      <c r="BN18" s="685"/>
      <c r="BO18" s="686" t="s">
        <v>237</v>
      </c>
      <c r="BP18" s="686"/>
      <c r="BQ18" s="686"/>
      <c r="BR18" s="686"/>
      <c r="BS18" s="692" t="s">
        <v>237</v>
      </c>
      <c r="BT18" s="684"/>
      <c r="BU18" s="684"/>
      <c r="BV18" s="684"/>
      <c r="BW18" s="684"/>
      <c r="BX18" s="684"/>
      <c r="BY18" s="684"/>
      <c r="BZ18" s="684"/>
      <c r="CA18" s="684"/>
      <c r="CB18" s="693"/>
      <c r="CD18" s="698" t="s">
        <v>268</v>
      </c>
      <c r="CE18" s="699"/>
      <c r="CF18" s="699"/>
      <c r="CG18" s="699"/>
      <c r="CH18" s="699"/>
      <c r="CI18" s="699"/>
      <c r="CJ18" s="699"/>
      <c r="CK18" s="699"/>
      <c r="CL18" s="699"/>
      <c r="CM18" s="699"/>
      <c r="CN18" s="699"/>
      <c r="CO18" s="699"/>
      <c r="CP18" s="699"/>
      <c r="CQ18" s="700"/>
      <c r="CR18" s="683" t="s">
        <v>128</v>
      </c>
      <c r="CS18" s="684"/>
      <c r="CT18" s="684"/>
      <c r="CU18" s="684"/>
      <c r="CV18" s="684"/>
      <c r="CW18" s="684"/>
      <c r="CX18" s="684"/>
      <c r="CY18" s="685"/>
      <c r="CZ18" s="686" t="s">
        <v>237</v>
      </c>
      <c r="DA18" s="686"/>
      <c r="DB18" s="686"/>
      <c r="DC18" s="686"/>
      <c r="DD18" s="692" t="s">
        <v>237</v>
      </c>
      <c r="DE18" s="684"/>
      <c r="DF18" s="684"/>
      <c r="DG18" s="684"/>
      <c r="DH18" s="684"/>
      <c r="DI18" s="684"/>
      <c r="DJ18" s="684"/>
      <c r="DK18" s="684"/>
      <c r="DL18" s="684"/>
      <c r="DM18" s="684"/>
      <c r="DN18" s="684"/>
      <c r="DO18" s="684"/>
      <c r="DP18" s="685"/>
      <c r="DQ18" s="692" t="s">
        <v>237</v>
      </c>
      <c r="DR18" s="684"/>
      <c r="DS18" s="684"/>
      <c r="DT18" s="684"/>
      <c r="DU18" s="684"/>
      <c r="DV18" s="684"/>
      <c r="DW18" s="684"/>
      <c r="DX18" s="684"/>
      <c r="DY18" s="684"/>
      <c r="DZ18" s="684"/>
      <c r="EA18" s="684"/>
      <c r="EB18" s="684"/>
      <c r="EC18" s="693"/>
    </row>
    <row r="19" spans="2:133" ht="11.25" customHeight="1">
      <c r="B19" s="680" t="s">
        <v>269</v>
      </c>
      <c r="C19" s="681"/>
      <c r="D19" s="681"/>
      <c r="E19" s="681"/>
      <c r="F19" s="681"/>
      <c r="G19" s="681"/>
      <c r="H19" s="681"/>
      <c r="I19" s="681"/>
      <c r="J19" s="681"/>
      <c r="K19" s="681"/>
      <c r="L19" s="681"/>
      <c r="M19" s="681"/>
      <c r="N19" s="681"/>
      <c r="O19" s="681"/>
      <c r="P19" s="681"/>
      <c r="Q19" s="682"/>
      <c r="R19" s="683">
        <v>3443</v>
      </c>
      <c r="S19" s="684"/>
      <c r="T19" s="684"/>
      <c r="U19" s="684"/>
      <c r="V19" s="684"/>
      <c r="W19" s="684"/>
      <c r="X19" s="684"/>
      <c r="Y19" s="685"/>
      <c r="Z19" s="686">
        <v>0</v>
      </c>
      <c r="AA19" s="686"/>
      <c r="AB19" s="686"/>
      <c r="AC19" s="686"/>
      <c r="AD19" s="687">
        <v>3443</v>
      </c>
      <c r="AE19" s="687"/>
      <c r="AF19" s="687"/>
      <c r="AG19" s="687"/>
      <c r="AH19" s="687"/>
      <c r="AI19" s="687"/>
      <c r="AJ19" s="687"/>
      <c r="AK19" s="687"/>
      <c r="AL19" s="688">
        <v>0</v>
      </c>
      <c r="AM19" s="689"/>
      <c r="AN19" s="689"/>
      <c r="AO19" s="690"/>
      <c r="AP19" s="680" t="s">
        <v>270</v>
      </c>
      <c r="AQ19" s="681"/>
      <c r="AR19" s="681"/>
      <c r="AS19" s="681"/>
      <c r="AT19" s="681"/>
      <c r="AU19" s="681"/>
      <c r="AV19" s="681"/>
      <c r="AW19" s="681"/>
      <c r="AX19" s="681"/>
      <c r="AY19" s="681"/>
      <c r="AZ19" s="681"/>
      <c r="BA19" s="681"/>
      <c r="BB19" s="681"/>
      <c r="BC19" s="681"/>
      <c r="BD19" s="681"/>
      <c r="BE19" s="681"/>
      <c r="BF19" s="682"/>
      <c r="BG19" s="683" t="s">
        <v>146</v>
      </c>
      <c r="BH19" s="684"/>
      <c r="BI19" s="684"/>
      <c r="BJ19" s="684"/>
      <c r="BK19" s="684"/>
      <c r="BL19" s="684"/>
      <c r="BM19" s="684"/>
      <c r="BN19" s="685"/>
      <c r="BO19" s="686" t="s">
        <v>128</v>
      </c>
      <c r="BP19" s="686"/>
      <c r="BQ19" s="686"/>
      <c r="BR19" s="686"/>
      <c r="BS19" s="692" t="s">
        <v>237</v>
      </c>
      <c r="BT19" s="684"/>
      <c r="BU19" s="684"/>
      <c r="BV19" s="684"/>
      <c r="BW19" s="684"/>
      <c r="BX19" s="684"/>
      <c r="BY19" s="684"/>
      <c r="BZ19" s="684"/>
      <c r="CA19" s="684"/>
      <c r="CB19" s="693"/>
      <c r="CD19" s="698" t="s">
        <v>271</v>
      </c>
      <c r="CE19" s="699"/>
      <c r="CF19" s="699"/>
      <c r="CG19" s="699"/>
      <c r="CH19" s="699"/>
      <c r="CI19" s="699"/>
      <c r="CJ19" s="699"/>
      <c r="CK19" s="699"/>
      <c r="CL19" s="699"/>
      <c r="CM19" s="699"/>
      <c r="CN19" s="699"/>
      <c r="CO19" s="699"/>
      <c r="CP19" s="699"/>
      <c r="CQ19" s="700"/>
      <c r="CR19" s="683" t="s">
        <v>128</v>
      </c>
      <c r="CS19" s="684"/>
      <c r="CT19" s="684"/>
      <c r="CU19" s="684"/>
      <c r="CV19" s="684"/>
      <c r="CW19" s="684"/>
      <c r="CX19" s="684"/>
      <c r="CY19" s="685"/>
      <c r="CZ19" s="686" t="s">
        <v>128</v>
      </c>
      <c r="DA19" s="686"/>
      <c r="DB19" s="686"/>
      <c r="DC19" s="686"/>
      <c r="DD19" s="692" t="s">
        <v>237</v>
      </c>
      <c r="DE19" s="684"/>
      <c r="DF19" s="684"/>
      <c r="DG19" s="684"/>
      <c r="DH19" s="684"/>
      <c r="DI19" s="684"/>
      <c r="DJ19" s="684"/>
      <c r="DK19" s="684"/>
      <c r="DL19" s="684"/>
      <c r="DM19" s="684"/>
      <c r="DN19" s="684"/>
      <c r="DO19" s="684"/>
      <c r="DP19" s="685"/>
      <c r="DQ19" s="692" t="s">
        <v>237</v>
      </c>
      <c r="DR19" s="684"/>
      <c r="DS19" s="684"/>
      <c r="DT19" s="684"/>
      <c r="DU19" s="684"/>
      <c r="DV19" s="684"/>
      <c r="DW19" s="684"/>
      <c r="DX19" s="684"/>
      <c r="DY19" s="684"/>
      <c r="DZ19" s="684"/>
      <c r="EA19" s="684"/>
      <c r="EB19" s="684"/>
      <c r="EC19" s="693"/>
    </row>
    <row r="20" spans="2:133" ht="11.25" customHeight="1">
      <c r="B20" s="680" t="s">
        <v>272</v>
      </c>
      <c r="C20" s="681"/>
      <c r="D20" s="681"/>
      <c r="E20" s="681"/>
      <c r="F20" s="681"/>
      <c r="G20" s="681"/>
      <c r="H20" s="681"/>
      <c r="I20" s="681"/>
      <c r="J20" s="681"/>
      <c r="K20" s="681"/>
      <c r="L20" s="681"/>
      <c r="M20" s="681"/>
      <c r="N20" s="681"/>
      <c r="O20" s="681"/>
      <c r="P20" s="681"/>
      <c r="Q20" s="682"/>
      <c r="R20" s="683">
        <v>1205</v>
      </c>
      <c r="S20" s="684"/>
      <c r="T20" s="684"/>
      <c r="U20" s="684"/>
      <c r="V20" s="684"/>
      <c r="W20" s="684"/>
      <c r="X20" s="684"/>
      <c r="Y20" s="685"/>
      <c r="Z20" s="686">
        <v>0</v>
      </c>
      <c r="AA20" s="686"/>
      <c r="AB20" s="686"/>
      <c r="AC20" s="686"/>
      <c r="AD20" s="687">
        <v>1205</v>
      </c>
      <c r="AE20" s="687"/>
      <c r="AF20" s="687"/>
      <c r="AG20" s="687"/>
      <c r="AH20" s="687"/>
      <c r="AI20" s="687"/>
      <c r="AJ20" s="687"/>
      <c r="AK20" s="687"/>
      <c r="AL20" s="688">
        <v>0</v>
      </c>
      <c r="AM20" s="689"/>
      <c r="AN20" s="689"/>
      <c r="AO20" s="690"/>
      <c r="AP20" s="680" t="s">
        <v>273</v>
      </c>
      <c r="AQ20" s="681"/>
      <c r="AR20" s="681"/>
      <c r="AS20" s="681"/>
      <c r="AT20" s="681"/>
      <c r="AU20" s="681"/>
      <c r="AV20" s="681"/>
      <c r="AW20" s="681"/>
      <c r="AX20" s="681"/>
      <c r="AY20" s="681"/>
      <c r="AZ20" s="681"/>
      <c r="BA20" s="681"/>
      <c r="BB20" s="681"/>
      <c r="BC20" s="681"/>
      <c r="BD20" s="681"/>
      <c r="BE20" s="681"/>
      <c r="BF20" s="682"/>
      <c r="BG20" s="683" t="s">
        <v>128</v>
      </c>
      <c r="BH20" s="684"/>
      <c r="BI20" s="684"/>
      <c r="BJ20" s="684"/>
      <c r="BK20" s="684"/>
      <c r="BL20" s="684"/>
      <c r="BM20" s="684"/>
      <c r="BN20" s="685"/>
      <c r="BO20" s="686" t="s">
        <v>237</v>
      </c>
      <c r="BP20" s="686"/>
      <c r="BQ20" s="686"/>
      <c r="BR20" s="686"/>
      <c r="BS20" s="692" t="s">
        <v>237</v>
      </c>
      <c r="BT20" s="684"/>
      <c r="BU20" s="684"/>
      <c r="BV20" s="684"/>
      <c r="BW20" s="684"/>
      <c r="BX20" s="684"/>
      <c r="BY20" s="684"/>
      <c r="BZ20" s="684"/>
      <c r="CA20" s="684"/>
      <c r="CB20" s="693"/>
      <c r="CD20" s="698" t="s">
        <v>274</v>
      </c>
      <c r="CE20" s="699"/>
      <c r="CF20" s="699"/>
      <c r="CG20" s="699"/>
      <c r="CH20" s="699"/>
      <c r="CI20" s="699"/>
      <c r="CJ20" s="699"/>
      <c r="CK20" s="699"/>
      <c r="CL20" s="699"/>
      <c r="CM20" s="699"/>
      <c r="CN20" s="699"/>
      <c r="CO20" s="699"/>
      <c r="CP20" s="699"/>
      <c r="CQ20" s="700"/>
      <c r="CR20" s="683">
        <v>14463519</v>
      </c>
      <c r="CS20" s="684"/>
      <c r="CT20" s="684"/>
      <c r="CU20" s="684"/>
      <c r="CV20" s="684"/>
      <c r="CW20" s="684"/>
      <c r="CX20" s="684"/>
      <c r="CY20" s="685"/>
      <c r="CZ20" s="686">
        <v>100</v>
      </c>
      <c r="DA20" s="686"/>
      <c r="DB20" s="686"/>
      <c r="DC20" s="686"/>
      <c r="DD20" s="692">
        <v>1160396</v>
      </c>
      <c r="DE20" s="684"/>
      <c r="DF20" s="684"/>
      <c r="DG20" s="684"/>
      <c r="DH20" s="684"/>
      <c r="DI20" s="684"/>
      <c r="DJ20" s="684"/>
      <c r="DK20" s="684"/>
      <c r="DL20" s="684"/>
      <c r="DM20" s="684"/>
      <c r="DN20" s="684"/>
      <c r="DO20" s="684"/>
      <c r="DP20" s="685"/>
      <c r="DQ20" s="692">
        <v>9052078</v>
      </c>
      <c r="DR20" s="684"/>
      <c r="DS20" s="684"/>
      <c r="DT20" s="684"/>
      <c r="DU20" s="684"/>
      <c r="DV20" s="684"/>
      <c r="DW20" s="684"/>
      <c r="DX20" s="684"/>
      <c r="DY20" s="684"/>
      <c r="DZ20" s="684"/>
      <c r="EA20" s="684"/>
      <c r="EB20" s="684"/>
      <c r="EC20" s="693"/>
    </row>
    <row r="21" spans="2:133" ht="11.25" customHeight="1">
      <c r="B21" s="680" t="s">
        <v>275</v>
      </c>
      <c r="C21" s="681"/>
      <c r="D21" s="681"/>
      <c r="E21" s="681"/>
      <c r="F21" s="681"/>
      <c r="G21" s="681"/>
      <c r="H21" s="681"/>
      <c r="I21" s="681"/>
      <c r="J21" s="681"/>
      <c r="K21" s="681"/>
      <c r="L21" s="681"/>
      <c r="M21" s="681"/>
      <c r="N21" s="681"/>
      <c r="O21" s="681"/>
      <c r="P21" s="681"/>
      <c r="Q21" s="682"/>
      <c r="R21" s="683">
        <v>84754</v>
      </c>
      <c r="S21" s="684"/>
      <c r="T21" s="684"/>
      <c r="U21" s="684"/>
      <c r="V21" s="684"/>
      <c r="W21" s="684"/>
      <c r="X21" s="684"/>
      <c r="Y21" s="685"/>
      <c r="Z21" s="686">
        <v>0.6</v>
      </c>
      <c r="AA21" s="686"/>
      <c r="AB21" s="686"/>
      <c r="AC21" s="686"/>
      <c r="AD21" s="687">
        <v>84754</v>
      </c>
      <c r="AE21" s="687"/>
      <c r="AF21" s="687"/>
      <c r="AG21" s="687"/>
      <c r="AH21" s="687"/>
      <c r="AI21" s="687"/>
      <c r="AJ21" s="687"/>
      <c r="AK21" s="687"/>
      <c r="AL21" s="688">
        <v>1</v>
      </c>
      <c r="AM21" s="689"/>
      <c r="AN21" s="689"/>
      <c r="AO21" s="690"/>
      <c r="AP21" s="702" t="s">
        <v>276</v>
      </c>
      <c r="AQ21" s="703"/>
      <c r="AR21" s="703"/>
      <c r="AS21" s="703"/>
      <c r="AT21" s="703"/>
      <c r="AU21" s="703"/>
      <c r="AV21" s="703"/>
      <c r="AW21" s="703"/>
      <c r="AX21" s="703"/>
      <c r="AY21" s="703"/>
      <c r="AZ21" s="703"/>
      <c r="BA21" s="703"/>
      <c r="BB21" s="703"/>
      <c r="BC21" s="703"/>
      <c r="BD21" s="703"/>
      <c r="BE21" s="703"/>
      <c r="BF21" s="704"/>
      <c r="BG21" s="683" t="s">
        <v>237</v>
      </c>
      <c r="BH21" s="684"/>
      <c r="BI21" s="684"/>
      <c r="BJ21" s="684"/>
      <c r="BK21" s="684"/>
      <c r="BL21" s="684"/>
      <c r="BM21" s="684"/>
      <c r="BN21" s="685"/>
      <c r="BO21" s="686" t="s">
        <v>237</v>
      </c>
      <c r="BP21" s="686"/>
      <c r="BQ21" s="686"/>
      <c r="BR21" s="686"/>
      <c r="BS21" s="692" t="s">
        <v>237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c r="B22" s="680" t="s">
        <v>277</v>
      </c>
      <c r="C22" s="681"/>
      <c r="D22" s="681"/>
      <c r="E22" s="681"/>
      <c r="F22" s="681"/>
      <c r="G22" s="681"/>
      <c r="H22" s="681"/>
      <c r="I22" s="681"/>
      <c r="J22" s="681"/>
      <c r="K22" s="681"/>
      <c r="L22" s="681"/>
      <c r="M22" s="681"/>
      <c r="N22" s="681"/>
      <c r="O22" s="681"/>
      <c r="P22" s="681"/>
      <c r="Q22" s="682"/>
      <c r="R22" s="683">
        <v>2995854</v>
      </c>
      <c r="S22" s="684"/>
      <c r="T22" s="684"/>
      <c r="U22" s="684"/>
      <c r="V22" s="684"/>
      <c r="W22" s="684"/>
      <c r="X22" s="684"/>
      <c r="Y22" s="685"/>
      <c r="Z22" s="686">
        <v>20.2</v>
      </c>
      <c r="AA22" s="686"/>
      <c r="AB22" s="686"/>
      <c r="AC22" s="686"/>
      <c r="AD22" s="687">
        <v>2811666</v>
      </c>
      <c r="AE22" s="687"/>
      <c r="AF22" s="687"/>
      <c r="AG22" s="687"/>
      <c r="AH22" s="687"/>
      <c r="AI22" s="687"/>
      <c r="AJ22" s="687"/>
      <c r="AK22" s="687"/>
      <c r="AL22" s="688">
        <v>34.299999999999997</v>
      </c>
      <c r="AM22" s="689"/>
      <c r="AN22" s="689"/>
      <c r="AO22" s="690"/>
      <c r="AP22" s="702" t="s">
        <v>278</v>
      </c>
      <c r="AQ22" s="703"/>
      <c r="AR22" s="703"/>
      <c r="AS22" s="703"/>
      <c r="AT22" s="703"/>
      <c r="AU22" s="703"/>
      <c r="AV22" s="703"/>
      <c r="AW22" s="703"/>
      <c r="AX22" s="703"/>
      <c r="AY22" s="703"/>
      <c r="AZ22" s="703"/>
      <c r="BA22" s="703"/>
      <c r="BB22" s="703"/>
      <c r="BC22" s="703"/>
      <c r="BD22" s="703"/>
      <c r="BE22" s="703"/>
      <c r="BF22" s="704"/>
      <c r="BG22" s="683" t="s">
        <v>128</v>
      </c>
      <c r="BH22" s="684"/>
      <c r="BI22" s="684"/>
      <c r="BJ22" s="684"/>
      <c r="BK22" s="684"/>
      <c r="BL22" s="684"/>
      <c r="BM22" s="684"/>
      <c r="BN22" s="685"/>
      <c r="BO22" s="686" t="s">
        <v>237</v>
      </c>
      <c r="BP22" s="686"/>
      <c r="BQ22" s="686"/>
      <c r="BR22" s="686"/>
      <c r="BS22" s="692" t="s">
        <v>146</v>
      </c>
      <c r="BT22" s="684"/>
      <c r="BU22" s="684"/>
      <c r="BV22" s="684"/>
      <c r="BW22" s="684"/>
      <c r="BX22" s="684"/>
      <c r="BY22" s="684"/>
      <c r="BZ22" s="684"/>
      <c r="CA22" s="684"/>
      <c r="CB22" s="693"/>
      <c r="CD22" s="665" t="s">
        <v>279</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c r="B23" s="680" t="s">
        <v>280</v>
      </c>
      <c r="C23" s="681"/>
      <c r="D23" s="681"/>
      <c r="E23" s="681"/>
      <c r="F23" s="681"/>
      <c r="G23" s="681"/>
      <c r="H23" s="681"/>
      <c r="I23" s="681"/>
      <c r="J23" s="681"/>
      <c r="K23" s="681"/>
      <c r="L23" s="681"/>
      <c r="M23" s="681"/>
      <c r="N23" s="681"/>
      <c r="O23" s="681"/>
      <c r="P23" s="681"/>
      <c r="Q23" s="682"/>
      <c r="R23" s="683">
        <v>2811666</v>
      </c>
      <c r="S23" s="684"/>
      <c r="T23" s="684"/>
      <c r="U23" s="684"/>
      <c r="V23" s="684"/>
      <c r="W23" s="684"/>
      <c r="X23" s="684"/>
      <c r="Y23" s="685"/>
      <c r="Z23" s="686">
        <v>19</v>
      </c>
      <c r="AA23" s="686"/>
      <c r="AB23" s="686"/>
      <c r="AC23" s="686"/>
      <c r="AD23" s="687">
        <v>2811666</v>
      </c>
      <c r="AE23" s="687"/>
      <c r="AF23" s="687"/>
      <c r="AG23" s="687"/>
      <c r="AH23" s="687"/>
      <c r="AI23" s="687"/>
      <c r="AJ23" s="687"/>
      <c r="AK23" s="687"/>
      <c r="AL23" s="688">
        <v>34.299999999999997</v>
      </c>
      <c r="AM23" s="689"/>
      <c r="AN23" s="689"/>
      <c r="AO23" s="690"/>
      <c r="AP23" s="702" t="s">
        <v>281</v>
      </c>
      <c r="AQ23" s="703"/>
      <c r="AR23" s="703"/>
      <c r="AS23" s="703"/>
      <c r="AT23" s="703"/>
      <c r="AU23" s="703"/>
      <c r="AV23" s="703"/>
      <c r="AW23" s="703"/>
      <c r="AX23" s="703"/>
      <c r="AY23" s="703"/>
      <c r="AZ23" s="703"/>
      <c r="BA23" s="703"/>
      <c r="BB23" s="703"/>
      <c r="BC23" s="703"/>
      <c r="BD23" s="703"/>
      <c r="BE23" s="703"/>
      <c r="BF23" s="704"/>
      <c r="BG23" s="683" t="s">
        <v>237</v>
      </c>
      <c r="BH23" s="684"/>
      <c r="BI23" s="684"/>
      <c r="BJ23" s="684"/>
      <c r="BK23" s="684"/>
      <c r="BL23" s="684"/>
      <c r="BM23" s="684"/>
      <c r="BN23" s="685"/>
      <c r="BO23" s="686" t="s">
        <v>237</v>
      </c>
      <c r="BP23" s="686"/>
      <c r="BQ23" s="686"/>
      <c r="BR23" s="686"/>
      <c r="BS23" s="692" t="s">
        <v>128</v>
      </c>
      <c r="BT23" s="684"/>
      <c r="BU23" s="684"/>
      <c r="BV23" s="684"/>
      <c r="BW23" s="684"/>
      <c r="BX23" s="684"/>
      <c r="BY23" s="684"/>
      <c r="BZ23" s="684"/>
      <c r="CA23" s="684"/>
      <c r="CB23" s="693"/>
      <c r="CD23" s="665" t="s">
        <v>220</v>
      </c>
      <c r="CE23" s="666"/>
      <c r="CF23" s="666"/>
      <c r="CG23" s="666"/>
      <c r="CH23" s="666"/>
      <c r="CI23" s="666"/>
      <c r="CJ23" s="666"/>
      <c r="CK23" s="666"/>
      <c r="CL23" s="666"/>
      <c r="CM23" s="666"/>
      <c r="CN23" s="666"/>
      <c r="CO23" s="666"/>
      <c r="CP23" s="666"/>
      <c r="CQ23" s="667"/>
      <c r="CR23" s="665" t="s">
        <v>282</v>
      </c>
      <c r="CS23" s="666"/>
      <c r="CT23" s="666"/>
      <c r="CU23" s="666"/>
      <c r="CV23" s="666"/>
      <c r="CW23" s="666"/>
      <c r="CX23" s="666"/>
      <c r="CY23" s="667"/>
      <c r="CZ23" s="665" t="s">
        <v>283</v>
      </c>
      <c r="DA23" s="666"/>
      <c r="DB23" s="666"/>
      <c r="DC23" s="667"/>
      <c r="DD23" s="665" t="s">
        <v>284</v>
      </c>
      <c r="DE23" s="666"/>
      <c r="DF23" s="666"/>
      <c r="DG23" s="666"/>
      <c r="DH23" s="666"/>
      <c r="DI23" s="666"/>
      <c r="DJ23" s="666"/>
      <c r="DK23" s="667"/>
      <c r="DL23" s="714" t="s">
        <v>285</v>
      </c>
      <c r="DM23" s="715"/>
      <c r="DN23" s="715"/>
      <c r="DO23" s="715"/>
      <c r="DP23" s="715"/>
      <c r="DQ23" s="715"/>
      <c r="DR23" s="715"/>
      <c r="DS23" s="715"/>
      <c r="DT23" s="715"/>
      <c r="DU23" s="715"/>
      <c r="DV23" s="716"/>
      <c r="DW23" s="665" t="s">
        <v>286</v>
      </c>
      <c r="DX23" s="666"/>
      <c r="DY23" s="666"/>
      <c r="DZ23" s="666"/>
      <c r="EA23" s="666"/>
      <c r="EB23" s="666"/>
      <c r="EC23" s="667"/>
    </row>
    <row r="24" spans="2:133" ht="11.25" customHeight="1">
      <c r="B24" s="680" t="s">
        <v>287</v>
      </c>
      <c r="C24" s="681"/>
      <c r="D24" s="681"/>
      <c r="E24" s="681"/>
      <c r="F24" s="681"/>
      <c r="G24" s="681"/>
      <c r="H24" s="681"/>
      <c r="I24" s="681"/>
      <c r="J24" s="681"/>
      <c r="K24" s="681"/>
      <c r="L24" s="681"/>
      <c r="M24" s="681"/>
      <c r="N24" s="681"/>
      <c r="O24" s="681"/>
      <c r="P24" s="681"/>
      <c r="Q24" s="682"/>
      <c r="R24" s="683">
        <v>184188</v>
      </c>
      <c r="S24" s="684"/>
      <c r="T24" s="684"/>
      <c r="U24" s="684"/>
      <c r="V24" s="684"/>
      <c r="W24" s="684"/>
      <c r="X24" s="684"/>
      <c r="Y24" s="685"/>
      <c r="Z24" s="686">
        <v>1.2</v>
      </c>
      <c r="AA24" s="686"/>
      <c r="AB24" s="686"/>
      <c r="AC24" s="686"/>
      <c r="AD24" s="687" t="s">
        <v>128</v>
      </c>
      <c r="AE24" s="687"/>
      <c r="AF24" s="687"/>
      <c r="AG24" s="687"/>
      <c r="AH24" s="687"/>
      <c r="AI24" s="687"/>
      <c r="AJ24" s="687"/>
      <c r="AK24" s="687"/>
      <c r="AL24" s="688" t="s">
        <v>128</v>
      </c>
      <c r="AM24" s="689"/>
      <c r="AN24" s="689"/>
      <c r="AO24" s="690"/>
      <c r="AP24" s="702" t="s">
        <v>288</v>
      </c>
      <c r="AQ24" s="703"/>
      <c r="AR24" s="703"/>
      <c r="AS24" s="703"/>
      <c r="AT24" s="703"/>
      <c r="AU24" s="703"/>
      <c r="AV24" s="703"/>
      <c r="AW24" s="703"/>
      <c r="AX24" s="703"/>
      <c r="AY24" s="703"/>
      <c r="AZ24" s="703"/>
      <c r="BA24" s="703"/>
      <c r="BB24" s="703"/>
      <c r="BC24" s="703"/>
      <c r="BD24" s="703"/>
      <c r="BE24" s="703"/>
      <c r="BF24" s="704"/>
      <c r="BG24" s="683" t="s">
        <v>237</v>
      </c>
      <c r="BH24" s="684"/>
      <c r="BI24" s="684"/>
      <c r="BJ24" s="684"/>
      <c r="BK24" s="684"/>
      <c r="BL24" s="684"/>
      <c r="BM24" s="684"/>
      <c r="BN24" s="685"/>
      <c r="BO24" s="686" t="s">
        <v>128</v>
      </c>
      <c r="BP24" s="686"/>
      <c r="BQ24" s="686"/>
      <c r="BR24" s="686"/>
      <c r="BS24" s="692" t="s">
        <v>237</v>
      </c>
      <c r="BT24" s="684"/>
      <c r="BU24" s="684"/>
      <c r="BV24" s="684"/>
      <c r="BW24" s="684"/>
      <c r="BX24" s="684"/>
      <c r="BY24" s="684"/>
      <c r="BZ24" s="684"/>
      <c r="CA24" s="684"/>
      <c r="CB24" s="693"/>
      <c r="CD24" s="694" t="s">
        <v>289</v>
      </c>
      <c r="CE24" s="695"/>
      <c r="CF24" s="695"/>
      <c r="CG24" s="695"/>
      <c r="CH24" s="695"/>
      <c r="CI24" s="695"/>
      <c r="CJ24" s="695"/>
      <c r="CK24" s="695"/>
      <c r="CL24" s="695"/>
      <c r="CM24" s="695"/>
      <c r="CN24" s="695"/>
      <c r="CO24" s="695"/>
      <c r="CP24" s="695"/>
      <c r="CQ24" s="696"/>
      <c r="CR24" s="672">
        <v>6503894</v>
      </c>
      <c r="CS24" s="673"/>
      <c r="CT24" s="673"/>
      <c r="CU24" s="673"/>
      <c r="CV24" s="673"/>
      <c r="CW24" s="673"/>
      <c r="CX24" s="673"/>
      <c r="CY24" s="674"/>
      <c r="CZ24" s="677">
        <v>45</v>
      </c>
      <c r="DA24" s="678"/>
      <c r="DB24" s="678"/>
      <c r="DC24" s="697"/>
      <c r="DD24" s="722">
        <v>4320751</v>
      </c>
      <c r="DE24" s="673"/>
      <c r="DF24" s="673"/>
      <c r="DG24" s="673"/>
      <c r="DH24" s="673"/>
      <c r="DI24" s="673"/>
      <c r="DJ24" s="673"/>
      <c r="DK24" s="674"/>
      <c r="DL24" s="722">
        <v>4224701</v>
      </c>
      <c r="DM24" s="673"/>
      <c r="DN24" s="673"/>
      <c r="DO24" s="673"/>
      <c r="DP24" s="673"/>
      <c r="DQ24" s="673"/>
      <c r="DR24" s="673"/>
      <c r="DS24" s="673"/>
      <c r="DT24" s="673"/>
      <c r="DU24" s="673"/>
      <c r="DV24" s="674"/>
      <c r="DW24" s="677">
        <v>48.4</v>
      </c>
      <c r="DX24" s="678"/>
      <c r="DY24" s="678"/>
      <c r="DZ24" s="678"/>
      <c r="EA24" s="678"/>
      <c r="EB24" s="678"/>
      <c r="EC24" s="679"/>
    </row>
    <row r="25" spans="2:133" ht="11.25" customHeight="1">
      <c r="B25" s="680" t="s">
        <v>290</v>
      </c>
      <c r="C25" s="681"/>
      <c r="D25" s="681"/>
      <c r="E25" s="681"/>
      <c r="F25" s="681"/>
      <c r="G25" s="681"/>
      <c r="H25" s="681"/>
      <c r="I25" s="681"/>
      <c r="J25" s="681"/>
      <c r="K25" s="681"/>
      <c r="L25" s="681"/>
      <c r="M25" s="681"/>
      <c r="N25" s="681"/>
      <c r="O25" s="681"/>
      <c r="P25" s="681"/>
      <c r="Q25" s="682"/>
      <c r="R25" s="683" t="s">
        <v>237</v>
      </c>
      <c r="S25" s="684"/>
      <c r="T25" s="684"/>
      <c r="U25" s="684"/>
      <c r="V25" s="684"/>
      <c r="W25" s="684"/>
      <c r="X25" s="684"/>
      <c r="Y25" s="685"/>
      <c r="Z25" s="686" t="s">
        <v>128</v>
      </c>
      <c r="AA25" s="686"/>
      <c r="AB25" s="686"/>
      <c r="AC25" s="686"/>
      <c r="AD25" s="687" t="s">
        <v>237</v>
      </c>
      <c r="AE25" s="687"/>
      <c r="AF25" s="687"/>
      <c r="AG25" s="687"/>
      <c r="AH25" s="687"/>
      <c r="AI25" s="687"/>
      <c r="AJ25" s="687"/>
      <c r="AK25" s="687"/>
      <c r="AL25" s="688" t="s">
        <v>128</v>
      </c>
      <c r="AM25" s="689"/>
      <c r="AN25" s="689"/>
      <c r="AO25" s="690"/>
      <c r="AP25" s="702" t="s">
        <v>291</v>
      </c>
      <c r="AQ25" s="703"/>
      <c r="AR25" s="703"/>
      <c r="AS25" s="703"/>
      <c r="AT25" s="703"/>
      <c r="AU25" s="703"/>
      <c r="AV25" s="703"/>
      <c r="AW25" s="703"/>
      <c r="AX25" s="703"/>
      <c r="AY25" s="703"/>
      <c r="AZ25" s="703"/>
      <c r="BA25" s="703"/>
      <c r="BB25" s="703"/>
      <c r="BC25" s="703"/>
      <c r="BD25" s="703"/>
      <c r="BE25" s="703"/>
      <c r="BF25" s="704"/>
      <c r="BG25" s="683" t="s">
        <v>128</v>
      </c>
      <c r="BH25" s="684"/>
      <c r="BI25" s="684"/>
      <c r="BJ25" s="684"/>
      <c r="BK25" s="684"/>
      <c r="BL25" s="684"/>
      <c r="BM25" s="684"/>
      <c r="BN25" s="685"/>
      <c r="BO25" s="686" t="s">
        <v>128</v>
      </c>
      <c r="BP25" s="686"/>
      <c r="BQ25" s="686"/>
      <c r="BR25" s="686"/>
      <c r="BS25" s="692" t="s">
        <v>237</v>
      </c>
      <c r="BT25" s="684"/>
      <c r="BU25" s="684"/>
      <c r="BV25" s="684"/>
      <c r="BW25" s="684"/>
      <c r="BX25" s="684"/>
      <c r="BY25" s="684"/>
      <c r="BZ25" s="684"/>
      <c r="CA25" s="684"/>
      <c r="CB25" s="693"/>
      <c r="CD25" s="698" t="s">
        <v>292</v>
      </c>
      <c r="CE25" s="699"/>
      <c r="CF25" s="699"/>
      <c r="CG25" s="699"/>
      <c r="CH25" s="699"/>
      <c r="CI25" s="699"/>
      <c r="CJ25" s="699"/>
      <c r="CK25" s="699"/>
      <c r="CL25" s="699"/>
      <c r="CM25" s="699"/>
      <c r="CN25" s="699"/>
      <c r="CO25" s="699"/>
      <c r="CP25" s="699"/>
      <c r="CQ25" s="700"/>
      <c r="CR25" s="683">
        <v>2527923</v>
      </c>
      <c r="CS25" s="719"/>
      <c r="CT25" s="719"/>
      <c r="CU25" s="719"/>
      <c r="CV25" s="719"/>
      <c r="CW25" s="719"/>
      <c r="CX25" s="719"/>
      <c r="CY25" s="720"/>
      <c r="CZ25" s="688">
        <v>17.5</v>
      </c>
      <c r="DA25" s="717"/>
      <c r="DB25" s="717"/>
      <c r="DC25" s="721"/>
      <c r="DD25" s="692">
        <v>2330488</v>
      </c>
      <c r="DE25" s="719"/>
      <c r="DF25" s="719"/>
      <c r="DG25" s="719"/>
      <c r="DH25" s="719"/>
      <c r="DI25" s="719"/>
      <c r="DJ25" s="719"/>
      <c r="DK25" s="720"/>
      <c r="DL25" s="692">
        <v>2234438</v>
      </c>
      <c r="DM25" s="719"/>
      <c r="DN25" s="719"/>
      <c r="DO25" s="719"/>
      <c r="DP25" s="719"/>
      <c r="DQ25" s="719"/>
      <c r="DR25" s="719"/>
      <c r="DS25" s="719"/>
      <c r="DT25" s="719"/>
      <c r="DU25" s="719"/>
      <c r="DV25" s="720"/>
      <c r="DW25" s="688">
        <v>25.6</v>
      </c>
      <c r="DX25" s="717"/>
      <c r="DY25" s="717"/>
      <c r="DZ25" s="717"/>
      <c r="EA25" s="717"/>
      <c r="EB25" s="717"/>
      <c r="EC25" s="718"/>
    </row>
    <row r="26" spans="2:133" ht="11.25" customHeight="1">
      <c r="B26" s="680" t="s">
        <v>293</v>
      </c>
      <c r="C26" s="681"/>
      <c r="D26" s="681"/>
      <c r="E26" s="681"/>
      <c r="F26" s="681"/>
      <c r="G26" s="681"/>
      <c r="H26" s="681"/>
      <c r="I26" s="681"/>
      <c r="J26" s="681"/>
      <c r="K26" s="681"/>
      <c r="L26" s="681"/>
      <c r="M26" s="681"/>
      <c r="N26" s="681"/>
      <c r="O26" s="681"/>
      <c r="P26" s="681"/>
      <c r="Q26" s="682"/>
      <c r="R26" s="683">
        <v>8240836</v>
      </c>
      <c r="S26" s="684"/>
      <c r="T26" s="684"/>
      <c r="U26" s="684"/>
      <c r="V26" s="684"/>
      <c r="W26" s="684"/>
      <c r="X26" s="684"/>
      <c r="Y26" s="685"/>
      <c r="Z26" s="686">
        <v>55.7</v>
      </c>
      <c r="AA26" s="686"/>
      <c r="AB26" s="686"/>
      <c r="AC26" s="686"/>
      <c r="AD26" s="687">
        <v>8056648</v>
      </c>
      <c r="AE26" s="687"/>
      <c r="AF26" s="687"/>
      <c r="AG26" s="687"/>
      <c r="AH26" s="687"/>
      <c r="AI26" s="687"/>
      <c r="AJ26" s="687"/>
      <c r="AK26" s="687"/>
      <c r="AL26" s="688">
        <v>98.2</v>
      </c>
      <c r="AM26" s="689"/>
      <c r="AN26" s="689"/>
      <c r="AO26" s="690"/>
      <c r="AP26" s="702" t="s">
        <v>294</v>
      </c>
      <c r="AQ26" s="732"/>
      <c r="AR26" s="732"/>
      <c r="AS26" s="732"/>
      <c r="AT26" s="732"/>
      <c r="AU26" s="732"/>
      <c r="AV26" s="732"/>
      <c r="AW26" s="732"/>
      <c r="AX26" s="732"/>
      <c r="AY26" s="732"/>
      <c r="AZ26" s="732"/>
      <c r="BA26" s="732"/>
      <c r="BB26" s="732"/>
      <c r="BC26" s="732"/>
      <c r="BD26" s="732"/>
      <c r="BE26" s="732"/>
      <c r="BF26" s="704"/>
      <c r="BG26" s="683" t="s">
        <v>128</v>
      </c>
      <c r="BH26" s="684"/>
      <c r="BI26" s="684"/>
      <c r="BJ26" s="684"/>
      <c r="BK26" s="684"/>
      <c r="BL26" s="684"/>
      <c r="BM26" s="684"/>
      <c r="BN26" s="685"/>
      <c r="BO26" s="686" t="s">
        <v>128</v>
      </c>
      <c r="BP26" s="686"/>
      <c r="BQ26" s="686"/>
      <c r="BR26" s="686"/>
      <c r="BS26" s="692" t="s">
        <v>237</v>
      </c>
      <c r="BT26" s="684"/>
      <c r="BU26" s="684"/>
      <c r="BV26" s="684"/>
      <c r="BW26" s="684"/>
      <c r="BX26" s="684"/>
      <c r="BY26" s="684"/>
      <c r="BZ26" s="684"/>
      <c r="CA26" s="684"/>
      <c r="CB26" s="693"/>
      <c r="CD26" s="698" t="s">
        <v>295</v>
      </c>
      <c r="CE26" s="699"/>
      <c r="CF26" s="699"/>
      <c r="CG26" s="699"/>
      <c r="CH26" s="699"/>
      <c r="CI26" s="699"/>
      <c r="CJ26" s="699"/>
      <c r="CK26" s="699"/>
      <c r="CL26" s="699"/>
      <c r="CM26" s="699"/>
      <c r="CN26" s="699"/>
      <c r="CO26" s="699"/>
      <c r="CP26" s="699"/>
      <c r="CQ26" s="700"/>
      <c r="CR26" s="683">
        <v>1671446</v>
      </c>
      <c r="CS26" s="684"/>
      <c r="CT26" s="684"/>
      <c r="CU26" s="684"/>
      <c r="CV26" s="684"/>
      <c r="CW26" s="684"/>
      <c r="CX26" s="684"/>
      <c r="CY26" s="685"/>
      <c r="CZ26" s="688">
        <v>11.6</v>
      </c>
      <c r="DA26" s="717"/>
      <c r="DB26" s="717"/>
      <c r="DC26" s="721"/>
      <c r="DD26" s="692">
        <v>1528672</v>
      </c>
      <c r="DE26" s="684"/>
      <c r="DF26" s="684"/>
      <c r="DG26" s="684"/>
      <c r="DH26" s="684"/>
      <c r="DI26" s="684"/>
      <c r="DJ26" s="684"/>
      <c r="DK26" s="685"/>
      <c r="DL26" s="692" t="s">
        <v>237</v>
      </c>
      <c r="DM26" s="684"/>
      <c r="DN26" s="684"/>
      <c r="DO26" s="684"/>
      <c r="DP26" s="684"/>
      <c r="DQ26" s="684"/>
      <c r="DR26" s="684"/>
      <c r="DS26" s="684"/>
      <c r="DT26" s="684"/>
      <c r="DU26" s="684"/>
      <c r="DV26" s="685"/>
      <c r="DW26" s="688" t="s">
        <v>237</v>
      </c>
      <c r="DX26" s="717"/>
      <c r="DY26" s="717"/>
      <c r="DZ26" s="717"/>
      <c r="EA26" s="717"/>
      <c r="EB26" s="717"/>
      <c r="EC26" s="718"/>
    </row>
    <row r="27" spans="2:133" ht="11.25" customHeight="1">
      <c r="B27" s="680" t="s">
        <v>296</v>
      </c>
      <c r="C27" s="681"/>
      <c r="D27" s="681"/>
      <c r="E27" s="681"/>
      <c r="F27" s="681"/>
      <c r="G27" s="681"/>
      <c r="H27" s="681"/>
      <c r="I27" s="681"/>
      <c r="J27" s="681"/>
      <c r="K27" s="681"/>
      <c r="L27" s="681"/>
      <c r="M27" s="681"/>
      <c r="N27" s="681"/>
      <c r="O27" s="681"/>
      <c r="P27" s="681"/>
      <c r="Q27" s="682"/>
      <c r="R27" s="683">
        <v>6125</v>
      </c>
      <c r="S27" s="684"/>
      <c r="T27" s="684"/>
      <c r="U27" s="684"/>
      <c r="V27" s="684"/>
      <c r="W27" s="684"/>
      <c r="X27" s="684"/>
      <c r="Y27" s="685"/>
      <c r="Z27" s="686">
        <v>0</v>
      </c>
      <c r="AA27" s="686"/>
      <c r="AB27" s="686"/>
      <c r="AC27" s="686"/>
      <c r="AD27" s="687">
        <v>6125</v>
      </c>
      <c r="AE27" s="687"/>
      <c r="AF27" s="687"/>
      <c r="AG27" s="687"/>
      <c r="AH27" s="687"/>
      <c r="AI27" s="687"/>
      <c r="AJ27" s="687"/>
      <c r="AK27" s="687"/>
      <c r="AL27" s="688">
        <v>0.1</v>
      </c>
      <c r="AM27" s="689"/>
      <c r="AN27" s="689"/>
      <c r="AO27" s="690"/>
      <c r="AP27" s="680" t="s">
        <v>297</v>
      </c>
      <c r="AQ27" s="681"/>
      <c r="AR27" s="681"/>
      <c r="AS27" s="681"/>
      <c r="AT27" s="681"/>
      <c r="AU27" s="681"/>
      <c r="AV27" s="681"/>
      <c r="AW27" s="681"/>
      <c r="AX27" s="681"/>
      <c r="AY27" s="681"/>
      <c r="AZ27" s="681"/>
      <c r="BA27" s="681"/>
      <c r="BB27" s="681"/>
      <c r="BC27" s="681"/>
      <c r="BD27" s="681"/>
      <c r="BE27" s="681"/>
      <c r="BF27" s="682"/>
      <c r="BG27" s="683">
        <v>4254082</v>
      </c>
      <c r="BH27" s="684"/>
      <c r="BI27" s="684"/>
      <c r="BJ27" s="684"/>
      <c r="BK27" s="684"/>
      <c r="BL27" s="684"/>
      <c r="BM27" s="684"/>
      <c r="BN27" s="685"/>
      <c r="BO27" s="686">
        <v>100</v>
      </c>
      <c r="BP27" s="686"/>
      <c r="BQ27" s="686"/>
      <c r="BR27" s="686"/>
      <c r="BS27" s="692">
        <v>3508</v>
      </c>
      <c r="BT27" s="684"/>
      <c r="BU27" s="684"/>
      <c r="BV27" s="684"/>
      <c r="BW27" s="684"/>
      <c r="BX27" s="684"/>
      <c r="BY27" s="684"/>
      <c r="BZ27" s="684"/>
      <c r="CA27" s="684"/>
      <c r="CB27" s="693"/>
      <c r="CD27" s="698" t="s">
        <v>298</v>
      </c>
      <c r="CE27" s="699"/>
      <c r="CF27" s="699"/>
      <c r="CG27" s="699"/>
      <c r="CH27" s="699"/>
      <c r="CI27" s="699"/>
      <c r="CJ27" s="699"/>
      <c r="CK27" s="699"/>
      <c r="CL27" s="699"/>
      <c r="CM27" s="699"/>
      <c r="CN27" s="699"/>
      <c r="CO27" s="699"/>
      <c r="CP27" s="699"/>
      <c r="CQ27" s="700"/>
      <c r="CR27" s="683">
        <v>3025305</v>
      </c>
      <c r="CS27" s="719"/>
      <c r="CT27" s="719"/>
      <c r="CU27" s="719"/>
      <c r="CV27" s="719"/>
      <c r="CW27" s="719"/>
      <c r="CX27" s="719"/>
      <c r="CY27" s="720"/>
      <c r="CZ27" s="688">
        <v>20.9</v>
      </c>
      <c r="DA27" s="717"/>
      <c r="DB27" s="717"/>
      <c r="DC27" s="721"/>
      <c r="DD27" s="692">
        <v>1064620</v>
      </c>
      <c r="DE27" s="719"/>
      <c r="DF27" s="719"/>
      <c r="DG27" s="719"/>
      <c r="DH27" s="719"/>
      <c r="DI27" s="719"/>
      <c r="DJ27" s="719"/>
      <c r="DK27" s="720"/>
      <c r="DL27" s="692">
        <v>1064620</v>
      </c>
      <c r="DM27" s="719"/>
      <c r="DN27" s="719"/>
      <c r="DO27" s="719"/>
      <c r="DP27" s="719"/>
      <c r="DQ27" s="719"/>
      <c r="DR27" s="719"/>
      <c r="DS27" s="719"/>
      <c r="DT27" s="719"/>
      <c r="DU27" s="719"/>
      <c r="DV27" s="720"/>
      <c r="DW27" s="688">
        <v>12.2</v>
      </c>
      <c r="DX27" s="717"/>
      <c r="DY27" s="717"/>
      <c r="DZ27" s="717"/>
      <c r="EA27" s="717"/>
      <c r="EB27" s="717"/>
      <c r="EC27" s="718"/>
    </row>
    <row r="28" spans="2:133" ht="11.25" customHeight="1">
      <c r="B28" s="680" t="s">
        <v>299</v>
      </c>
      <c r="C28" s="681"/>
      <c r="D28" s="681"/>
      <c r="E28" s="681"/>
      <c r="F28" s="681"/>
      <c r="G28" s="681"/>
      <c r="H28" s="681"/>
      <c r="I28" s="681"/>
      <c r="J28" s="681"/>
      <c r="K28" s="681"/>
      <c r="L28" s="681"/>
      <c r="M28" s="681"/>
      <c r="N28" s="681"/>
      <c r="O28" s="681"/>
      <c r="P28" s="681"/>
      <c r="Q28" s="682"/>
      <c r="R28" s="683">
        <v>5939</v>
      </c>
      <c r="S28" s="684"/>
      <c r="T28" s="684"/>
      <c r="U28" s="684"/>
      <c r="V28" s="684"/>
      <c r="W28" s="684"/>
      <c r="X28" s="684"/>
      <c r="Y28" s="685"/>
      <c r="Z28" s="686">
        <v>0</v>
      </c>
      <c r="AA28" s="686"/>
      <c r="AB28" s="686"/>
      <c r="AC28" s="686"/>
      <c r="AD28" s="687" t="s">
        <v>128</v>
      </c>
      <c r="AE28" s="687"/>
      <c r="AF28" s="687"/>
      <c r="AG28" s="687"/>
      <c r="AH28" s="687"/>
      <c r="AI28" s="687"/>
      <c r="AJ28" s="687"/>
      <c r="AK28" s="687"/>
      <c r="AL28" s="688" t="s">
        <v>237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300</v>
      </c>
      <c r="CE28" s="699"/>
      <c r="CF28" s="699"/>
      <c r="CG28" s="699"/>
      <c r="CH28" s="699"/>
      <c r="CI28" s="699"/>
      <c r="CJ28" s="699"/>
      <c r="CK28" s="699"/>
      <c r="CL28" s="699"/>
      <c r="CM28" s="699"/>
      <c r="CN28" s="699"/>
      <c r="CO28" s="699"/>
      <c r="CP28" s="699"/>
      <c r="CQ28" s="700"/>
      <c r="CR28" s="683">
        <v>950666</v>
      </c>
      <c r="CS28" s="684"/>
      <c r="CT28" s="684"/>
      <c r="CU28" s="684"/>
      <c r="CV28" s="684"/>
      <c r="CW28" s="684"/>
      <c r="CX28" s="684"/>
      <c r="CY28" s="685"/>
      <c r="CZ28" s="688">
        <v>6.6</v>
      </c>
      <c r="DA28" s="717"/>
      <c r="DB28" s="717"/>
      <c r="DC28" s="721"/>
      <c r="DD28" s="692">
        <v>925643</v>
      </c>
      <c r="DE28" s="684"/>
      <c r="DF28" s="684"/>
      <c r="DG28" s="684"/>
      <c r="DH28" s="684"/>
      <c r="DI28" s="684"/>
      <c r="DJ28" s="684"/>
      <c r="DK28" s="685"/>
      <c r="DL28" s="692">
        <v>925643</v>
      </c>
      <c r="DM28" s="684"/>
      <c r="DN28" s="684"/>
      <c r="DO28" s="684"/>
      <c r="DP28" s="684"/>
      <c r="DQ28" s="684"/>
      <c r="DR28" s="684"/>
      <c r="DS28" s="684"/>
      <c r="DT28" s="684"/>
      <c r="DU28" s="684"/>
      <c r="DV28" s="685"/>
      <c r="DW28" s="688">
        <v>10.6</v>
      </c>
      <c r="DX28" s="717"/>
      <c r="DY28" s="717"/>
      <c r="DZ28" s="717"/>
      <c r="EA28" s="717"/>
      <c r="EB28" s="717"/>
      <c r="EC28" s="718"/>
    </row>
    <row r="29" spans="2:133" ht="11.25" customHeight="1">
      <c r="B29" s="680" t="s">
        <v>301</v>
      </c>
      <c r="C29" s="681"/>
      <c r="D29" s="681"/>
      <c r="E29" s="681"/>
      <c r="F29" s="681"/>
      <c r="G29" s="681"/>
      <c r="H29" s="681"/>
      <c r="I29" s="681"/>
      <c r="J29" s="681"/>
      <c r="K29" s="681"/>
      <c r="L29" s="681"/>
      <c r="M29" s="681"/>
      <c r="N29" s="681"/>
      <c r="O29" s="681"/>
      <c r="P29" s="681"/>
      <c r="Q29" s="682"/>
      <c r="R29" s="683">
        <v>254635</v>
      </c>
      <c r="S29" s="684"/>
      <c r="T29" s="684"/>
      <c r="U29" s="684"/>
      <c r="V29" s="684"/>
      <c r="W29" s="684"/>
      <c r="X29" s="684"/>
      <c r="Y29" s="685"/>
      <c r="Z29" s="686">
        <v>1.7</v>
      </c>
      <c r="AA29" s="686"/>
      <c r="AB29" s="686"/>
      <c r="AC29" s="686"/>
      <c r="AD29" s="687">
        <v>48362</v>
      </c>
      <c r="AE29" s="687"/>
      <c r="AF29" s="687"/>
      <c r="AG29" s="687"/>
      <c r="AH29" s="687"/>
      <c r="AI29" s="687"/>
      <c r="AJ29" s="687"/>
      <c r="AK29" s="687"/>
      <c r="AL29" s="688">
        <v>0.6</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302</v>
      </c>
      <c r="CE29" s="724"/>
      <c r="CF29" s="698" t="s">
        <v>70</v>
      </c>
      <c r="CG29" s="699"/>
      <c r="CH29" s="699"/>
      <c r="CI29" s="699"/>
      <c r="CJ29" s="699"/>
      <c r="CK29" s="699"/>
      <c r="CL29" s="699"/>
      <c r="CM29" s="699"/>
      <c r="CN29" s="699"/>
      <c r="CO29" s="699"/>
      <c r="CP29" s="699"/>
      <c r="CQ29" s="700"/>
      <c r="CR29" s="683">
        <v>950666</v>
      </c>
      <c r="CS29" s="719"/>
      <c r="CT29" s="719"/>
      <c r="CU29" s="719"/>
      <c r="CV29" s="719"/>
      <c r="CW29" s="719"/>
      <c r="CX29" s="719"/>
      <c r="CY29" s="720"/>
      <c r="CZ29" s="688">
        <v>6.6</v>
      </c>
      <c r="DA29" s="717"/>
      <c r="DB29" s="717"/>
      <c r="DC29" s="721"/>
      <c r="DD29" s="692">
        <v>925643</v>
      </c>
      <c r="DE29" s="719"/>
      <c r="DF29" s="719"/>
      <c r="DG29" s="719"/>
      <c r="DH29" s="719"/>
      <c r="DI29" s="719"/>
      <c r="DJ29" s="719"/>
      <c r="DK29" s="720"/>
      <c r="DL29" s="692">
        <v>925643</v>
      </c>
      <c r="DM29" s="719"/>
      <c r="DN29" s="719"/>
      <c r="DO29" s="719"/>
      <c r="DP29" s="719"/>
      <c r="DQ29" s="719"/>
      <c r="DR29" s="719"/>
      <c r="DS29" s="719"/>
      <c r="DT29" s="719"/>
      <c r="DU29" s="719"/>
      <c r="DV29" s="720"/>
      <c r="DW29" s="688">
        <v>10.6</v>
      </c>
      <c r="DX29" s="717"/>
      <c r="DY29" s="717"/>
      <c r="DZ29" s="717"/>
      <c r="EA29" s="717"/>
      <c r="EB29" s="717"/>
      <c r="EC29" s="718"/>
    </row>
    <row r="30" spans="2:133" ht="11.25" customHeight="1">
      <c r="B30" s="680" t="s">
        <v>303</v>
      </c>
      <c r="C30" s="681"/>
      <c r="D30" s="681"/>
      <c r="E30" s="681"/>
      <c r="F30" s="681"/>
      <c r="G30" s="681"/>
      <c r="H30" s="681"/>
      <c r="I30" s="681"/>
      <c r="J30" s="681"/>
      <c r="K30" s="681"/>
      <c r="L30" s="681"/>
      <c r="M30" s="681"/>
      <c r="N30" s="681"/>
      <c r="O30" s="681"/>
      <c r="P30" s="681"/>
      <c r="Q30" s="682"/>
      <c r="R30" s="683">
        <v>98430</v>
      </c>
      <c r="S30" s="684"/>
      <c r="T30" s="684"/>
      <c r="U30" s="684"/>
      <c r="V30" s="684"/>
      <c r="W30" s="684"/>
      <c r="X30" s="684"/>
      <c r="Y30" s="685"/>
      <c r="Z30" s="686">
        <v>0.7</v>
      </c>
      <c r="AA30" s="686"/>
      <c r="AB30" s="686"/>
      <c r="AC30" s="686"/>
      <c r="AD30" s="687" t="s">
        <v>237</v>
      </c>
      <c r="AE30" s="687"/>
      <c r="AF30" s="687"/>
      <c r="AG30" s="687"/>
      <c r="AH30" s="687"/>
      <c r="AI30" s="687"/>
      <c r="AJ30" s="687"/>
      <c r="AK30" s="687"/>
      <c r="AL30" s="688" t="s">
        <v>237</v>
      </c>
      <c r="AM30" s="689"/>
      <c r="AN30" s="689"/>
      <c r="AO30" s="690"/>
      <c r="AP30" s="662" t="s">
        <v>220</v>
      </c>
      <c r="AQ30" s="663"/>
      <c r="AR30" s="663"/>
      <c r="AS30" s="663"/>
      <c r="AT30" s="663"/>
      <c r="AU30" s="663"/>
      <c r="AV30" s="663"/>
      <c r="AW30" s="663"/>
      <c r="AX30" s="663"/>
      <c r="AY30" s="663"/>
      <c r="AZ30" s="663"/>
      <c r="BA30" s="663"/>
      <c r="BB30" s="663"/>
      <c r="BC30" s="663"/>
      <c r="BD30" s="663"/>
      <c r="BE30" s="663"/>
      <c r="BF30" s="664"/>
      <c r="BG30" s="662" t="s">
        <v>304</v>
      </c>
      <c r="BH30" s="736"/>
      <c r="BI30" s="736"/>
      <c r="BJ30" s="736"/>
      <c r="BK30" s="736"/>
      <c r="BL30" s="736"/>
      <c r="BM30" s="736"/>
      <c r="BN30" s="736"/>
      <c r="BO30" s="736"/>
      <c r="BP30" s="736"/>
      <c r="BQ30" s="737"/>
      <c r="BR30" s="662" t="s">
        <v>305</v>
      </c>
      <c r="BS30" s="736"/>
      <c r="BT30" s="736"/>
      <c r="BU30" s="736"/>
      <c r="BV30" s="736"/>
      <c r="BW30" s="736"/>
      <c r="BX30" s="736"/>
      <c r="BY30" s="736"/>
      <c r="BZ30" s="736"/>
      <c r="CA30" s="736"/>
      <c r="CB30" s="737"/>
      <c r="CD30" s="725"/>
      <c r="CE30" s="726"/>
      <c r="CF30" s="698" t="s">
        <v>306</v>
      </c>
      <c r="CG30" s="699"/>
      <c r="CH30" s="699"/>
      <c r="CI30" s="699"/>
      <c r="CJ30" s="699"/>
      <c r="CK30" s="699"/>
      <c r="CL30" s="699"/>
      <c r="CM30" s="699"/>
      <c r="CN30" s="699"/>
      <c r="CO30" s="699"/>
      <c r="CP30" s="699"/>
      <c r="CQ30" s="700"/>
      <c r="CR30" s="683">
        <v>907487</v>
      </c>
      <c r="CS30" s="684"/>
      <c r="CT30" s="684"/>
      <c r="CU30" s="684"/>
      <c r="CV30" s="684"/>
      <c r="CW30" s="684"/>
      <c r="CX30" s="684"/>
      <c r="CY30" s="685"/>
      <c r="CZ30" s="688">
        <v>6.3</v>
      </c>
      <c r="DA30" s="717"/>
      <c r="DB30" s="717"/>
      <c r="DC30" s="721"/>
      <c r="DD30" s="692">
        <v>882464</v>
      </c>
      <c r="DE30" s="684"/>
      <c r="DF30" s="684"/>
      <c r="DG30" s="684"/>
      <c r="DH30" s="684"/>
      <c r="DI30" s="684"/>
      <c r="DJ30" s="684"/>
      <c r="DK30" s="685"/>
      <c r="DL30" s="692">
        <v>882464</v>
      </c>
      <c r="DM30" s="684"/>
      <c r="DN30" s="684"/>
      <c r="DO30" s="684"/>
      <c r="DP30" s="684"/>
      <c r="DQ30" s="684"/>
      <c r="DR30" s="684"/>
      <c r="DS30" s="684"/>
      <c r="DT30" s="684"/>
      <c r="DU30" s="684"/>
      <c r="DV30" s="685"/>
      <c r="DW30" s="688">
        <v>10.1</v>
      </c>
      <c r="DX30" s="717"/>
      <c r="DY30" s="717"/>
      <c r="DZ30" s="717"/>
      <c r="EA30" s="717"/>
      <c r="EB30" s="717"/>
      <c r="EC30" s="718"/>
    </row>
    <row r="31" spans="2:133" ht="11.25" customHeight="1">
      <c r="B31" s="680" t="s">
        <v>307</v>
      </c>
      <c r="C31" s="681"/>
      <c r="D31" s="681"/>
      <c r="E31" s="681"/>
      <c r="F31" s="681"/>
      <c r="G31" s="681"/>
      <c r="H31" s="681"/>
      <c r="I31" s="681"/>
      <c r="J31" s="681"/>
      <c r="K31" s="681"/>
      <c r="L31" s="681"/>
      <c r="M31" s="681"/>
      <c r="N31" s="681"/>
      <c r="O31" s="681"/>
      <c r="P31" s="681"/>
      <c r="Q31" s="682"/>
      <c r="R31" s="683">
        <v>1934765</v>
      </c>
      <c r="S31" s="684"/>
      <c r="T31" s="684"/>
      <c r="U31" s="684"/>
      <c r="V31" s="684"/>
      <c r="W31" s="684"/>
      <c r="X31" s="684"/>
      <c r="Y31" s="685"/>
      <c r="Z31" s="686">
        <v>13.1</v>
      </c>
      <c r="AA31" s="686"/>
      <c r="AB31" s="686"/>
      <c r="AC31" s="686"/>
      <c r="AD31" s="687" t="s">
        <v>128</v>
      </c>
      <c r="AE31" s="687"/>
      <c r="AF31" s="687"/>
      <c r="AG31" s="687"/>
      <c r="AH31" s="687"/>
      <c r="AI31" s="687"/>
      <c r="AJ31" s="687"/>
      <c r="AK31" s="687"/>
      <c r="AL31" s="688" t="s">
        <v>237</v>
      </c>
      <c r="AM31" s="689"/>
      <c r="AN31" s="689"/>
      <c r="AO31" s="690"/>
      <c r="AP31" s="740" t="s">
        <v>308</v>
      </c>
      <c r="AQ31" s="741"/>
      <c r="AR31" s="741"/>
      <c r="AS31" s="741"/>
      <c r="AT31" s="746" t="s">
        <v>309</v>
      </c>
      <c r="AU31" s="231"/>
      <c r="AV31" s="231"/>
      <c r="AW31" s="231"/>
      <c r="AX31" s="669" t="s">
        <v>187</v>
      </c>
      <c r="AY31" s="670"/>
      <c r="AZ31" s="670"/>
      <c r="BA31" s="670"/>
      <c r="BB31" s="670"/>
      <c r="BC31" s="670"/>
      <c r="BD31" s="670"/>
      <c r="BE31" s="670"/>
      <c r="BF31" s="671"/>
      <c r="BG31" s="751">
        <v>99.4</v>
      </c>
      <c r="BH31" s="738"/>
      <c r="BI31" s="738"/>
      <c r="BJ31" s="738"/>
      <c r="BK31" s="738"/>
      <c r="BL31" s="738"/>
      <c r="BM31" s="678">
        <v>98.3</v>
      </c>
      <c r="BN31" s="738"/>
      <c r="BO31" s="738"/>
      <c r="BP31" s="738"/>
      <c r="BQ31" s="739"/>
      <c r="BR31" s="751">
        <v>99.3</v>
      </c>
      <c r="BS31" s="738"/>
      <c r="BT31" s="738"/>
      <c r="BU31" s="738"/>
      <c r="BV31" s="738"/>
      <c r="BW31" s="738"/>
      <c r="BX31" s="678">
        <v>97.8</v>
      </c>
      <c r="BY31" s="738"/>
      <c r="BZ31" s="738"/>
      <c r="CA31" s="738"/>
      <c r="CB31" s="739"/>
      <c r="CD31" s="725"/>
      <c r="CE31" s="726"/>
      <c r="CF31" s="698" t="s">
        <v>310</v>
      </c>
      <c r="CG31" s="699"/>
      <c r="CH31" s="699"/>
      <c r="CI31" s="699"/>
      <c r="CJ31" s="699"/>
      <c r="CK31" s="699"/>
      <c r="CL31" s="699"/>
      <c r="CM31" s="699"/>
      <c r="CN31" s="699"/>
      <c r="CO31" s="699"/>
      <c r="CP31" s="699"/>
      <c r="CQ31" s="700"/>
      <c r="CR31" s="683">
        <v>43179</v>
      </c>
      <c r="CS31" s="719"/>
      <c r="CT31" s="719"/>
      <c r="CU31" s="719"/>
      <c r="CV31" s="719"/>
      <c r="CW31" s="719"/>
      <c r="CX31" s="719"/>
      <c r="CY31" s="720"/>
      <c r="CZ31" s="688">
        <v>0.3</v>
      </c>
      <c r="DA31" s="717"/>
      <c r="DB31" s="717"/>
      <c r="DC31" s="721"/>
      <c r="DD31" s="692">
        <v>43179</v>
      </c>
      <c r="DE31" s="719"/>
      <c r="DF31" s="719"/>
      <c r="DG31" s="719"/>
      <c r="DH31" s="719"/>
      <c r="DI31" s="719"/>
      <c r="DJ31" s="719"/>
      <c r="DK31" s="720"/>
      <c r="DL31" s="692">
        <v>43179</v>
      </c>
      <c r="DM31" s="719"/>
      <c r="DN31" s="719"/>
      <c r="DO31" s="719"/>
      <c r="DP31" s="719"/>
      <c r="DQ31" s="719"/>
      <c r="DR31" s="719"/>
      <c r="DS31" s="719"/>
      <c r="DT31" s="719"/>
      <c r="DU31" s="719"/>
      <c r="DV31" s="720"/>
      <c r="DW31" s="688">
        <v>0.5</v>
      </c>
      <c r="DX31" s="717"/>
      <c r="DY31" s="717"/>
      <c r="DZ31" s="717"/>
      <c r="EA31" s="717"/>
      <c r="EB31" s="717"/>
      <c r="EC31" s="718"/>
    </row>
    <row r="32" spans="2:133" ht="11.25" customHeight="1">
      <c r="B32" s="729" t="s">
        <v>311</v>
      </c>
      <c r="C32" s="730"/>
      <c r="D32" s="730"/>
      <c r="E32" s="730"/>
      <c r="F32" s="730"/>
      <c r="G32" s="730"/>
      <c r="H32" s="730"/>
      <c r="I32" s="730"/>
      <c r="J32" s="730"/>
      <c r="K32" s="730"/>
      <c r="L32" s="730"/>
      <c r="M32" s="730"/>
      <c r="N32" s="730"/>
      <c r="O32" s="730"/>
      <c r="P32" s="730"/>
      <c r="Q32" s="731"/>
      <c r="R32" s="683" t="s">
        <v>237</v>
      </c>
      <c r="S32" s="684"/>
      <c r="T32" s="684"/>
      <c r="U32" s="684"/>
      <c r="V32" s="684"/>
      <c r="W32" s="684"/>
      <c r="X32" s="684"/>
      <c r="Y32" s="685"/>
      <c r="Z32" s="686" t="s">
        <v>237</v>
      </c>
      <c r="AA32" s="686"/>
      <c r="AB32" s="686"/>
      <c r="AC32" s="686"/>
      <c r="AD32" s="687" t="s">
        <v>237</v>
      </c>
      <c r="AE32" s="687"/>
      <c r="AF32" s="687"/>
      <c r="AG32" s="687"/>
      <c r="AH32" s="687"/>
      <c r="AI32" s="687"/>
      <c r="AJ32" s="687"/>
      <c r="AK32" s="687"/>
      <c r="AL32" s="688" t="s">
        <v>128</v>
      </c>
      <c r="AM32" s="689"/>
      <c r="AN32" s="689"/>
      <c r="AO32" s="690"/>
      <c r="AP32" s="742"/>
      <c r="AQ32" s="743"/>
      <c r="AR32" s="743"/>
      <c r="AS32" s="743"/>
      <c r="AT32" s="747"/>
      <c r="AU32" s="230" t="s">
        <v>312</v>
      </c>
      <c r="AV32" s="230"/>
      <c r="AW32" s="230"/>
      <c r="AX32" s="680" t="s">
        <v>313</v>
      </c>
      <c r="AY32" s="681"/>
      <c r="AZ32" s="681"/>
      <c r="BA32" s="681"/>
      <c r="BB32" s="681"/>
      <c r="BC32" s="681"/>
      <c r="BD32" s="681"/>
      <c r="BE32" s="681"/>
      <c r="BF32" s="682"/>
      <c r="BG32" s="752">
        <v>99.4</v>
      </c>
      <c r="BH32" s="719"/>
      <c r="BI32" s="719"/>
      <c r="BJ32" s="719"/>
      <c r="BK32" s="719"/>
      <c r="BL32" s="719"/>
      <c r="BM32" s="689">
        <v>98.1</v>
      </c>
      <c r="BN32" s="749"/>
      <c r="BO32" s="749"/>
      <c r="BP32" s="749"/>
      <c r="BQ32" s="750"/>
      <c r="BR32" s="752">
        <v>99.4</v>
      </c>
      <c r="BS32" s="719"/>
      <c r="BT32" s="719"/>
      <c r="BU32" s="719"/>
      <c r="BV32" s="719"/>
      <c r="BW32" s="719"/>
      <c r="BX32" s="689">
        <v>97.7</v>
      </c>
      <c r="BY32" s="749"/>
      <c r="BZ32" s="749"/>
      <c r="CA32" s="749"/>
      <c r="CB32" s="750"/>
      <c r="CD32" s="727"/>
      <c r="CE32" s="728"/>
      <c r="CF32" s="698" t="s">
        <v>314</v>
      </c>
      <c r="CG32" s="699"/>
      <c r="CH32" s="699"/>
      <c r="CI32" s="699"/>
      <c r="CJ32" s="699"/>
      <c r="CK32" s="699"/>
      <c r="CL32" s="699"/>
      <c r="CM32" s="699"/>
      <c r="CN32" s="699"/>
      <c r="CO32" s="699"/>
      <c r="CP32" s="699"/>
      <c r="CQ32" s="700"/>
      <c r="CR32" s="683" t="s">
        <v>237</v>
      </c>
      <c r="CS32" s="684"/>
      <c r="CT32" s="684"/>
      <c r="CU32" s="684"/>
      <c r="CV32" s="684"/>
      <c r="CW32" s="684"/>
      <c r="CX32" s="684"/>
      <c r="CY32" s="685"/>
      <c r="CZ32" s="688" t="s">
        <v>237</v>
      </c>
      <c r="DA32" s="717"/>
      <c r="DB32" s="717"/>
      <c r="DC32" s="721"/>
      <c r="DD32" s="692" t="s">
        <v>128</v>
      </c>
      <c r="DE32" s="684"/>
      <c r="DF32" s="684"/>
      <c r="DG32" s="684"/>
      <c r="DH32" s="684"/>
      <c r="DI32" s="684"/>
      <c r="DJ32" s="684"/>
      <c r="DK32" s="685"/>
      <c r="DL32" s="692" t="s">
        <v>237</v>
      </c>
      <c r="DM32" s="684"/>
      <c r="DN32" s="684"/>
      <c r="DO32" s="684"/>
      <c r="DP32" s="684"/>
      <c r="DQ32" s="684"/>
      <c r="DR32" s="684"/>
      <c r="DS32" s="684"/>
      <c r="DT32" s="684"/>
      <c r="DU32" s="684"/>
      <c r="DV32" s="685"/>
      <c r="DW32" s="688" t="s">
        <v>237</v>
      </c>
      <c r="DX32" s="717"/>
      <c r="DY32" s="717"/>
      <c r="DZ32" s="717"/>
      <c r="EA32" s="717"/>
      <c r="EB32" s="717"/>
      <c r="EC32" s="718"/>
    </row>
    <row r="33" spans="2:133" ht="11.25" customHeight="1">
      <c r="B33" s="680" t="s">
        <v>315</v>
      </c>
      <c r="C33" s="681"/>
      <c r="D33" s="681"/>
      <c r="E33" s="681"/>
      <c r="F33" s="681"/>
      <c r="G33" s="681"/>
      <c r="H33" s="681"/>
      <c r="I33" s="681"/>
      <c r="J33" s="681"/>
      <c r="K33" s="681"/>
      <c r="L33" s="681"/>
      <c r="M33" s="681"/>
      <c r="N33" s="681"/>
      <c r="O33" s="681"/>
      <c r="P33" s="681"/>
      <c r="Q33" s="682"/>
      <c r="R33" s="683">
        <v>1181990</v>
      </c>
      <c r="S33" s="684"/>
      <c r="T33" s="684"/>
      <c r="U33" s="684"/>
      <c r="V33" s="684"/>
      <c r="W33" s="684"/>
      <c r="X33" s="684"/>
      <c r="Y33" s="685"/>
      <c r="Z33" s="686">
        <v>8</v>
      </c>
      <c r="AA33" s="686"/>
      <c r="AB33" s="686"/>
      <c r="AC33" s="686"/>
      <c r="AD33" s="687" t="s">
        <v>128</v>
      </c>
      <c r="AE33" s="687"/>
      <c r="AF33" s="687"/>
      <c r="AG33" s="687"/>
      <c r="AH33" s="687"/>
      <c r="AI33" s="687"/>
      <c r="AJ33" s="687"/>
      <c r="AK33" s="687"/>
      <c r="AL33" s="688" t="s">
        <v>128</v>
      </c>
      <c r="AM33" s="689"/>
      <c r="AN33" s="689"/>
      <c r="AO33" s="690"/>
      <c r="AP33" s="744"/>
      <c r="AQ33" s="745"/>
      <c r="AR33" s="745"/>
      <c r="AS33" s="745"/>
      <c r="AT33" s="748"/>
      <c r="AU33" s="232"/>
      <c r="AV33" s="232"/>
      <c r="AW33" s="232"/>
      <c r="AX33" s="733" t="s">
        <v>316</v>
      </c>
      <c r="AY33" s="734"/>
      <c r="AZ33" s="734"/>
      <c r="BA33" s="734"/>
      <c r="BB33" s="734"/>
      <c r="BC33" s="734"/>
      <c r="BD33" s="734"/>
      <c r="BE33" s="734"/>
      <c r="BF33" s="735"/>
      <c r="BG33" s="753">
        <v>99.4</v>
      </c>
      <c r="BH33" s="754"/>
      <c r="BI33" s="754"/>
      <c r="BJ33" s="754"/>
      <c r="BK33" s="754"/>
      <c r="BL33" s="754"/>
      <c r="BM33" s="755">
        <v>98.6</v>
      </c>
      <c r="BN33" s="754"/>
      <c r="BO33" s="754"/>
      <c r="BP33" s="754"/>
      <c r="BQ33" s="756"/>
      <c r="BR33" s="753">
        <v>99.3</v>
      </c>
      <c r="BS33" s="754"/>
      <c r="BT33" s="754"/>
      <c r="BU33" s="754"/>
      <c r="BV33" s="754"/>
      <c r="BW33" s="754"/>
      <c r="BX33" s="755">
        <v>97.7</v>
      </c>
      <c r="BY33" s="754"/>
      <c r="BZ33" s="754"/>
      <c r="CA33" s="754"/>
      <c r="CB33" s="756"/>
      <c r="CD33" s="698" t="s">
        <v>317</v>
      </c>
      <c r="CE33" s="699"/>
      <c r="CF33" s="699"/>
      <c r="CG33" s="699"/>
      <c r="CH33" s="699"/>
      <c r="CI33" s="699"/>
      <c r="CJ33" s="699"/>
      <c r="CK33" s="699"/>
      <c r="CL33" s="699"/>
      <c r="CM33" s="699"/>
      <c r="CN33" s="699"/>
      <c r="CO33" s="699"/>
      <c r="CP33" s="699"/>
      <c r="CQ33" s="700"/>
      <c r="CR33" s="683">
        <v>6570862</v>
      </c>
      <c r="CS33" s="719"/>
      <c r="CT33" s="719"/>
      <c r="CU33" s="719"/>
      <c r="CV33" s="719"/>
      <c r="CW33" s="719"/>
      <c r="CX33" s="719"/>
      <c r="CY33" s="720"/>
      <c r="CZ33" s="688">
        <v>45.4</v>
      </c>
      <c r="DA33" s="717"/>
      <c r="DB33" s="717"/>
      <c r="DC33" s="721"/>
      <c r="DD33" s="692">
        <v>4408411</v>
      </c>
      <c r="DE33" s="719"/>
      <c r="DF33" s="719"/>
      <c r="DG33" s="719"/>
      <c r="DH33" s="719"/>
      <c r="DI33" s="719"/>
      <c r="DJ33" s="719"/>
      <c r="DK33" s="720"/>
      <c r="DL33" s="692">
        <v>3905764</v>
      </c>
      <c r="DM33" s="719"/>
      <c r="DN33" s="719"/>
      <c r="DO33" s="719"/>
      <c r="DP33" s="719"/>
      <c r="DQ33" s="719"/>
      <c r="DR33" s="719"/>
      <c r="DS33" s="719"/>
      <c r="DT33" s="719"/>
      <c r="DU33" s="719"/>
      <c r="DV33" s="720"/>
      <c r="DW33" s="688">
        <v>44.7</v>
      </c>
      <c r="DX33" s="717"/>
      <c r="DY33" s="717"/>
      <c r="DZ33" s="717"/>
      <c r="EA33" s="717"/>
      <c r="EB33" s="717"/>
      <c r="EC33" s="718"/>
    </row>
    <row r="34" spans="2:133" ht="11.25" customHeight="1">
      <c r="B34" s="680" t="s">
        <v>318</v>
      </c>
      <c r="C34" s="681"/>
      <c r="D34" s="681"/>
      <c r="E34" s="681"/>
      <c r="F34" s="681"/>
      <c r="G34" s="681"/>
      <c r="H34" s="681"/>
      <c r="I34" s="681"/>
      <c r="J34" s="681"/>
      <c r="K34" s="681"/>
      <c r="L34" s="681"/>
      <c r="M34" s="681"/>
      <c r="N34" s="681"/>
      <c r="O34" s="681"/>
      <c r="P34" s="681"/>
      <c r="Q34" s="682"/>
      <c r="R34" s="683">
        <v>15380</v>
      </c>
      <c r="S34" s="684"/>
      <c r="T34" s="684"/>
      <c r="U34" s="684"/>
      <c r="V34" s="684"/>
      <c r="W34" s="684"/>
      <c r="X34" s="684"/>
      <c r="Y34" s="685"/>
      <c r="Z34" s="686">
        <v>0.1</v>
      </c>
      <c r="AA34" s="686"/>
      <c r="AB34" s="686"/>
      <c r="AC34" s="686"/>
      <c r="AD34" s="687">
        <v>9820</v>
      </c>
      <c r="AE34" s="687"/>
      <c r="AF34" s="687"/>
      <c r="AG34" s="687"/>
      <c r="AH34" s="687"/>
      <c r="AI34" s="687"/>
      <c r="AJ34" s="687"/>
      <c r="AK34" s="687"/>
      <c r="AL34" s="688">
        <v>0.1</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319</v>
      </c>
      <c r="CE34" s="699"/>
      <c r="CF34" s="699"/>
      <c r="CG34" s="699"/>
      <c r="CH34" s="699"/>
      <c r="CI34" s="699"/>
      <c r="CJ34" s="699"/>
      <c r="CK34" s="699"/>
      <c r="CL34" s="699"/>
      <c r="CM34" s="699"/>
      <c r="CN34" s="699"/>
      <c r="CO34" s="699"/>
      <c r="CP34" s="699"/>
      <c r="CQ34" s="700"/>
      <c r="CR34" s="683">
        <v>2220030</v>
      </c>
      <c r="CS34" s="684"/>
      <c r="CT34" s="684"/>
      <c r="CU34" s="684"/>
      <c r="CV34" s="684"/>
      <c r="CW34" s="684"/>
      <c r="CX34" s="684"/>
      <c r="CY34" s="685"/>
      <c r="CZ34" s="688">
        <v>15.3</v>
      </c>
      <c r="DA34" s="717"/>
      <c r="DB34" s="717"/>
      <c r="DC34" s="721"/>
      <c r="DD34" s="692">
        <v>1743331</v>
      </c>
      <c r="DE34" s="684"/>
      <c r="DF34" s="684"/>
      <c r="DG34" s="684"/>
      <c r="DH34" s="684"/>
      <c r="DI34" s="684"/>
      <c r="DJ34" s="684"/>
      <c r="DK34" s="685"/>
      <c r="DL34" s="692">
        <v>1538676</v>
      </c>
      <c r="DM34" s="684"/>
      <c r="DN34" s="684"/>
      <c r="DO34" s="684"/>
      <c r="DP34" s="684"/>
      <c r="DQ34" s="684"/>
      <c r="DR34" s="684"/>
      <c r="DS34" s="684"/>
      <c r="DT34" s="684"/>
      <c r="DU34" s="684"/>
      <c r="DV34" s="685"/>
      <c r="DW34" s="688">
        <v>17.600000000000001</v>
      </c>
      <c r="DX34" s="717"/>
      <c r="DY34" s="717"/>
      <c r="DZ34" s="717"/>
      <c r="EA34" s="717"/>
      <c r="EB34" s="717"/>
      <c r="EC34" s="718"/>
    </row>
    <row r="35" spans="2:133" ht="11.25" customHeight="1">
      <c r="B35" s="680" t="s">
        <v>320</v>
      </c>
      <c r="C35" s="681"/>
      <c r="D35" s="681"/>
      <c r="E35" s="681"/>
      <c r="F35" s="681"/>
      <c r="G35" s="681"/>
      <c r="H35" s="681"/>
      <c r="I35" s="681"/>
      <c r="J35" s="681"/>
      <c r="K35" s="681"/>
      <c r="L35" s="681"/>
      <c r="M35" s="681"/>
      <c r="N35" s="681"/>
      <c r="O35" s="681"/>
      <c r="P35" s="681"/>
      <c r="Q35" s="682"/>
      <c r="R35" s="683">
        <v>223730</v>
      </c>
      <c r="S35" s="684"/>
      <c r="T35" s="684"/>
      <c r="U35" s="684"/>
      <c r="V35" s="684"/>
      <c r="W35" s="684"/>
      <c r="X35" s="684"/>
      <c r="Y35" s="685"/>
      <c r="Z35" s="686">
        <v>1.5</v>
      </c>
      <c r="AA35" s="686"/>
      <c r="AB35" s="686"/>
      <c r="AC35" s="686"/>
      <c r="AD35" s="687" t="s">
        <v>128</v>
      </c>
      <c r="AE35" s="687"/>
      <c r="AF35" s="687"/>
      <c r="AG35" s="687"/>
      <c r="AH35" s="687"/>
      <c r="AI35" s="687"/>
      <c r="AJ35" s="687"/>
      <c r="AK35" s="687"/>
      <c r="AL35" s="688" t="s">
        <v>128</v>
      </c>
      <c r="AM35" s="689"/>
      <c r="AN35" s="689"/>
      <c r="AO35" s="690"/>
      <c r="AP35" s="235"/>
      <c r="AQ35" s="662" t="s">
        <v>321</v>
      </c>
      <c r="AR35" s="663"/>
      <c r="AS35" s="663"/>
      <c r="AT35" s="663"/>
      <c r="AU35" s="663"/>
      <c r="AV35" s="663"/>
      <c r="AW35" s="663"/>
      <c r="AX35" s="663"/>
      <c r="AY35" s="663"/>
      <c r="AZ35" s="663"/>
      <c r="BA35" s="663"/>
      <c r="BB35" s="663"/>
      <c r="BC35" s="663"/>
      <c r="BD35" s="663"/>
      <c r="BE35" s="663"/>
      <c r="BF35" s="664"/>
      <c r="BG35" s="662" t="s">
        <v>322</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323</v>
      </c>
      <c r="CE35" s="699"/>
      <c r="CF35" s="699"/>
      <c r="CG35" s="699"/>
      <c r="CH35" s="699"/>
      <c r="CI35" s="699"/>
      <c r="CJ35" s="699"/>
      <c r="CK35" s="699"/>
      <c r="CL35" s="699"/>
      <c r="CM35" s="699"/>
      <c r="CN35" s="699"/>
      <c r="CO35" s="699"/>
      <c r="CP35" s="699"/>
      <c r="CQ35" s="700"/>
      <c r="CR35" s="683">
        <v>191448</v>
      </c>
      <c r="CS35" s="719"/>
      <c r="CT35" s="719"/>
      <c r="CU35" s="719"/>
      <c r="CV35" s="719"/>
      <c r="CW35" s="719"/>
      <c r="CX35" s="719"/>
      <c r="CY35" s="720"/>
      <c r="CZ35" s="688">
        <v>1.3</v>
      </c>
      <c r="DA35" s="717"/>
      <c r="DB35" s="717"/>
      <c r="DC35" s="721"/>
      <c r="DD35" s="692">
        <v>131011</v>
      </c>
      <c r="DE35" s="719"/>
      <c r="DF35" s="719"/>
      <c r="DG35" s="719"/>
      <c r="DH35" s="719"/>
      <c r="DI35" s="719"/>
      <c r="DJ35" s="719"/>
      <c r="DK35" s="720"/>
      <c r="DL35" s="692">
        <v>130890</v>
      </c>
      <c r="DM35" s="719"/>
      <c r="DN35" s="719"/>
      <c r="DO35" s="719"/>
      <c r="DP35" s="719"/>
      <c r="DQ35" s="719"/>
      <c r="DR35" s="719"/>
      <c r="DS35" s="719"/>
      <c r="DT35" s="719"/>
      <c r="DU35" s="719"/>
      <c r="DV35" s="720"/>
      <c r="DW35" s="688">
        <v>1.5</v>
      </c>
      <c r="DX35" s="717"/>
      <c r="DY35" s="717"/>
      <c r="DZ35" s="717"/>
      <c r="EA35" s="717"/>
      <c r="EB35" s="717"/>
      <c r="EC35" s="718"/>
    </row>
    <row r="36" spans="2:133" ht="11.25" customHeight="1">
      <c r="B36" s="680" t="s">
        <v>324</v>
      </c>
      <c r="C36" s="681"/>
      <c r="D36" s="681"/>
      <c r="E36" s="681"/>
      <c r="F36" s="681"/>
      <c r="G36" s="681"/>
      <c r="H36" s="681"/>
      <c r="I36" s="681"/>
      <c r="J36" s="681"/>
      <c r="K36" s="681"/>
      <c r="L36" s="681"/>
      <c r="M36" s="681"/>
      <c r="N36" s="681"/>
      <c r="O36" s="681"/>
      <c r="P36" s="681"/>
      <c r="Q36" s="682"/>
      <c r="R36" s="683">
        <v>1228328</v>
      </c>
      <c r="S36" s="684"/>
      <c r="T36" s="684"/>
      <c r="U36" s="684"/>
      <c r="V36" s="684"/>
      <c r="W36" s="684"/>
      <c r="X36" s="684"/>
      <c r="Y36" s="685"/>
      <c r="Z36" s="686">
        <v>8.3000000000000007</v>
      </c>
      <c r="AA36" s="686"/>
      <c r="AB36" s="686"/>
      <c r="AC36" s="686"/>
      <c r="AD36" s="687" t="s">
        <v>237</v>
      </c>
      <c r="AE36" s="687"/>
      <c r="AF36" s="687"/>
      <c r="AG36" s="687"/>
      <c r="AH36" s="687"/>
      <c r="AI36" s="687"/>
      <c r="AJ36" s="687"/>
      <c r="AK36" s="687"/>
      <c r="AL36" s="688" t="s">
        <v>146</v>
      </c>
      <c r="AM36" s="689"/>
      <c r="AN36" s="689"/>
      <c r="AO36" s="690"/>
      <c r="AP36" s="235"/>
      <c r="AQ36" s="757" t="s">
        <v>325</v>
      </c>
      <c r="AR36" s="758"/>
      <c r="AS36" s="758"/>
      <c r="AT36" s="758"/>
      <c r="AU36" s="758"/>
      <c r="AV36" s="758"/>
      <c r="AW36" s="758"/>
      <c r="AX36" s="758"/>
      <c r="AY36" s="759"/>
      <c r="AZ36" s="672">
        <v>1845862</v>
      </c>
      <c r="BA36" s="673"/>
      <c r="BB36" s="673"/>
      <c r="BC36" s="673"/>
      <c r="BD36" s="673"/>
      <c r="BE36" s="673"/>
      <c r="BF36" s="760"/>
      <c r="BG36" s="694" t="s">
        <v>326</v>
      </c>
      <c r="BH36" s="695"/>
      <c r="BI36" s="695"/>
      <c r="BJ36" s="695"/>
      <c r="BK36" s="695"/>
      <c r="BL36" s="695"/>
      <c r="BM36" s="695"/>
      <c r="BN36" s="695"/>
      <c r="BO36" s="695"/>
      <c r="BP36" s="695"/>
      <c r="BQ36" s="695"/>
      <c r="BR36" s="695"/>
      <c r="BS36" s="695"/>
      <c r="BT36" s="695"/>
      <c r="BU36" s="696"/>
      <c r="BV36" s="672">
        <v>44736</v>
      </c>
      <c r="BW36" s="673"/>
      <c r="BX36" s="673"/>
      <c r="BY36" s="673"/>
      <c r="BZ36" s="673"/>
      <c r="CA36" s="673"/>
      <c r="CB36" s="760"/>
      <c r="CD36" s="698" t="s">
        <v>327</v>
      </c>
      <c r="CE36" s="699"/>
      <c r="CF36" s="699"/>
      <c r="CG36" s="699"/>
      <c r="CH36" s="699"/>
      <c r="CI36" s="699"/>
      <c r="CJ36" s="699"/>
      <c r="CK36" s="699"/>
      <c r="CL36" s="699"/>
      <c r="CM36" s="699"/>
      <c r="CN36" s="699"/>
      <c r="CO36" s="699"/>
      <c r="CP36" s="699"/>
      <c r="CQ36" s="700"/>
      <c r="CR36" s="683">
        <v>1467191</v>
      </c>
      <c r="CS36" s="684"/>
      <c r="CT36" s="684"/>
      <c r="CU36" s="684"/>
      <c r="CV36" s="684"/>
      <c r="CW36" s="684"/>
      <c r="CX36" s="684"/>
      <c r="CY36" s="685"/>
      <c r="CZ36" s="688">
        <v>10.1</v>
      </c>
      <c r="DA36" s="717"/>
      <c r="DB36" s="717"/>
      <c r="DC36" s="721"/>
      <c r="DD36" s="692">
        <v>1214772</v>
      </c>
      <c r="DE36" s="684"/>
      <c r="DF36" s="684"/>
      <c r="DG36" s="684"/>
      <c r="DH36" s="684"/>
      <c r="DI36" s="684"/>
      <c r="DJ36" s="684"/>
      <c r="DK36" s="685"/>
      <c r="DL36" s="692">
        <v>1052137</v>
      </c>
      <c r="DM36" s="684"/>
      <c r="DN36" s="684"/>
      <c r="DO36" s="684"/>
      <c r="DP36" s="684"/>
      <c r="DQ36" s="684"/>
      <c r="DR36" s="684"/>
      <c r="DS36" s="684"/>
      <c r="DT36" s="684"/>
      <c r="DU36" s="684"/>
      <c r="DV36" s="685"/>
      <c r="DW36" s="688">
        <v>12</v>
      </c>
      <c r="DX36" s="717"/>
      <c r="DY36" s="717"/>
      <c r="DZ36" s="717"/>
      <c r="EA36" s="717"/>
      <c r="EB36" s="717"/>
      <c r="EC36" s="718"/>
    </row>
    <row r="37" spans="2:133" ht="11.25" customHeight="1">
      <c r="B37" s="680" t="s">
        <v>328</v>
      </c>
      <c r="C37" s="681"/>
      <c r="D37" s="681"/>
      <c r="E37" s="681"/>
      <c r="F37" s="681"/>
      <c r="G37" s="681"/>
      <c r="H37" s="681"/>
      <c r="I37" s="681"/>
      <c r="J37" s="681"/>
      <c r="K37" s="681"/>
      <c r="L37" s="681"/>
      <c r="M37" s="681"/>
      <c r="N37" s="681"/>
      <c r="O37" s="681"/>
      <c r="P37" s="681"/>
      <c r="Q37" s="682"/>
      <c r="R37" s="683">
        <v>218899</v>
      </c>
      <c r="S37" s="684"/>
      <c r="T37" s="684"/>
      <c r="U37" s="684"/>
      <c r="V37" s="684"/>
      <c r="W37" s="684"/>
      <c r="X37" s="684"/>
      <c r="Y37" s="685"/>
      <c r="Z37" s="686">
        <v>1.5</v>
      </c>
      <c r="AA37" s="686"/>
      <c r="AB37" s="686"/>
      <c r="AC37" s="686"/>
      <c r="AD37" s="687" t="s">
        <v>237</v>
      </c>
      <c r="AE37" s="687"/>
      <c r="AF37" s="687"/>
      <c r="AG37" s="687"/>
      <c r="AH37" s="687"/>
      <c r="AI37" s="687"/>
      <c r="AJ37" s="687"/>
      <c r="AK37" s="687"/>
      <c r="AL37" s="688" t="s">
        <v>128</v>
      </c>
      <c r="AM37" s="689"/>
      <c r="AN37" s="689"/>
      <c r="AO37" s="690"/>
      <c r="AQ37" s="761" t="s">
        <v>329</v>
      </c>
      <c r="AR37" s="762"/>
      <c r="AS37" s="762"/>
      <c r="AT37" s="762"/>
      <c r="AU37" s="762"/>
      <c r="AV37" s="762"/>
      <c r="AW37" s="762"/>
      <c r="AX37" s="762"/>
      <c r="AY37" s="763"/>
      <c r="AZ37" s="683">
        <v>322518</v>
      </c>
      <c r="BA37" s="684"/>
      <c r="BB37" s="684"/>
      <c r="BC37" s="684"/>
      <c r="BD37" s="719"/>
      <c r="BE37" s="719"/>
      <c r="BF37" s="750"/>
      <c r="BG37" s="698" t="s">
        <v>330</v>
      </c>
      <c r="BH37" s="699"/>
      <c r="BI37" s="699"/>
      <c r="BJ37" s="699"/>
      <c r="BK37" s="699"/>
      <c r="BL37" s="699"/>
      <c r="BM37" s="699"/>
      <c r="BN37" s="699"/>
      <c r="BO37" s="699"/>
      <c r="BP37" s="699"/>
      <c r="BQ37" s="699"/>
      <c r="BR37" s="699"/>
      <c r="BS37" s="699"/>
      <c r="BT37" s="699"/>
      <c r="BU37" s="700"/>
      <c r="BV37" s="683">
        <v>18957</v>
      </c>
      <c r="BW37" s="684"/>
      <c r="BX37" s="684"/>
      <c r="BY37" s="684"/>
      <c r="BZ37" s="684"/>
      <c r="CA37" s="684"/>
      <c r="CB37" s="693"/>
      <c r="CD37" s="698" t="s">
        <v>331</v>
      </c>
      <c r="CE37" s="699"/>
      <c r="CF37" s="699"/>
      <c r="CG37" s="699"/>
      <c r="CH37" s="699"/>
      <c r="CI37" s="699"/>
      <c r="CJ37" s="699"/>
      <c r="CK37" s="699"/>
      <c r="CL37" s="699"/>
      <c r="CM37" s="699"/>
      <c r="CN37" s="699"/>
      <c r="CO37" s="699"/>
      <c r="CP37" s="699"/>
      <c r="CQ37" s="700"/>
      <c r="CR37" s="683">
        <v>509206</v>
      </c>
      <c r="CS37" s="719"/>
      <c r="CT37" s="719"/>
      <c r="CU37" s="719"/>
      <c r="CV37" s="719"/>
      <c r="CW37" s="719"/>
      <c r="CX37" s="719"/>
      <c r="CY37" s="720"/>
      <c r="CZ37" s="688">
        <v>3.5</v>
      </c>
      <c r="DA37" s="717"/>
      <c r="DB37" s="717"/>
      <c r="DC37" s="721"/>
      <c r="DD37" s="692">
        <v>508855</v>
      </c>
      <c r="DE37" s="719"/>
      <c r="DF37" s="719"/>
      <c r="DG37" s="719"/>
      <c r="DH37" s="719"/>
      <c r="DI37" s="719"/>
      <c r="DJ37" s="719"/>
      <c r="DK37" s="720"/>
      <c r="DL37" s="692">
        <v>504246</v>
      </c>
      <c r="DM37" s="719"/>
      <c r="DN37" s="719"/>
      <c r="DO37" s="719"/>
      <c r="DP37" s="719"/>
      <c r="DQ37" s="719"/>
      <c r="DR37" s="719"/>
      <c r="DS37" s="719"/>
      <c r="DT37" s="719"/>
      <c r="DU37" s="719"/>
      <c r="DV37" s="720"/>
      <c r="DW37" s="688">
        <v>5.8</v>
      </c>
      <c r="DX37" s="717"/>
      <c r="DY37" s="717"/>
      <c r="DZ37" s="717"/>
      <c r="EA37" s="717"/>
      <c r="EB37" s="717"/>
      <c r="EC37" s="718"/>
    </row>
    <row r="38" spans="2:133" ht="11.25" customHeight="1">
      <c r="B38" s="680" t="s">
        <v>332</v>
      </c>
      <c r="C38" s="681"/>
      <c r="D38" s="681"/>
      <c r="E38" s="681"/>
      <c r="F38" s="681"/>
      <c r="G38" s="681"/>
      <c r="H38" s="681"/>
      <c r="I38" s="681"/>
      <c r="J38" s="681"/>
      <c r="K38" s="681"/>
      <c r="L38" s="681"/>
      <c r="M38" s="681"/>
      <c r="N38" s="681"/>
      <c r="O38" s="681"/>
      <c r="P38" s="681"/>
      <c r="Q38" s="682"/>
      <c r="R38" s="683">
        <v>242620</v>
      </c>
      <c r="S38" s="684"/>
      <c r="T38" s="684"/>
      <c r="U38" s="684"/>
      <c r="V38" s="684"/>
      <c r="W38" s="684"/>
      <c r="X38" s="684"/>
      <c r="Y38" s="685"/>
      <c r="Z38" s="686">
        <v>1.6</v>
      </c>
      <c r="AA38" s="686"/>
      <c r="AB38" s="686"/>
      <c r="AC38" s="686"/>
      <c r="AD38" s="687">
        <v>86244</v>
      </c>
      <c r="AE38" s="687"/>
      <c r="AF38" s="687"/>
      <c r="AG38" s="687"/>
      <c r="AH38" s="687"/>
      <c r="AI38" s="687"/>
      <c r="AJ38" s="687"/>
      <c r="AK38" s="687"/>
      <c r="AL38" s="688">
        <v>1.1000000000000001</v>
      </c>
      <c r="AM38" s="689"/>
      <c r="AN38" s="689"/>
      <c r="AO38" s="690"/>
      <c r="AQ38" s="761" t="s">
        <v>333</v>
      </c>
      <c r="AR38" s="762"/>
      <c r="AS38" s="762"/>
      <c r="AT38" s="762"/>
      <c r="AU38" s="762"/>
      <c r="AV38" s="762"/>
      <c r="AW38" s="762"/>
      <c r="AX38" s="762"/>
      <c r="AY38" s="763"/>
      <c r="AZ38" s="683">
        <v>10097</v>
      </c>
      <c r="BA38" s="684"/>
      <c r="BB38" s="684"/>
      <c r="BC38" s="684"/>
      <c r="BD38" s="719"/>
      <c r="BE38" s="719"/>
      <c r="BF38" s="750"/>
      <c r="BG38" s="698" t="s">
        <v>334</v>
      </c>
      <c r="BH38" s="699"/>
      <c r="BI38" s="699"/>
      <c r="BJ38" s="699"/>
      <c r="BK38" s="699"/>
      <c r="BL38" s="699"/>
      <c r="BM38" s="699"/>
      <c r="BN38" s="699"/>
      <c r="BO38" s="699"/>
      <c r="BP38" s="699"/>
      <c r="BQ38" s="699"/>
      <c r="BR38" s="699"/>
      <c r="BS38" s="699"/>
      <c r="BT38" s="699"/>
      <c r="BU38" s="700"/>
      <c r="BV38" s="683">
        <v>5860</v>
      </c>
      <c r="BW38" s="684"/>
      <c r="BX38" s="684"/>
      <c r="BY38" s="684"/>
      <c r="BZ38" s="684"/>
      <c r="CA38" s="684"/>
      <c r="CB38" s="693"/>
      <c r="CD38" s="698" t="s">
        <v>335</v>
      </c>
      <c r="CE38" s="699"/>
      <c r="CF38" s="699"/>
      <c r="CG38" s="699"/>
      <c r="CH38" s="699"/>
      <c r="CI38" s="699"/>
      <c r="CJ38" s="699"/>
      <c r="CK38" s="699"/>
      <c r="CL38" s="699"/>
      <c r="CM38" s="699"/>
      <c r="CN38" s="699"/>
      <c r="CO38" s="699"/>
      <c r="CP38" s="699"/>
      <c r="CQ38" s="700"/>
      <c r="CR38" s="683">
        <v>1513247</v>
      </c>
      <c r="CS38" s="684"/>
      <c r="CT38" s="684"/>
      <c r="CU38" s="684"/>
      <c r="CV38" s="684"/>
      <c r="CW38" s="684"/>
      <c r="CX38" s="684"/>
      <c r="CY38" s="685"/>
      <c r="CZ38" s="688">
        <v>10.5</v>
      </c>
      <c r="DA38" s="717"/>
      <c r="DB38" s="717"/>
      <c r="DC38" s="721"/>
      <c r="DD38" s="692">
        <v>1213173</v>
      </c>
      <c r="DE38" s="684"/>
      <c r="DF38" s="684"/>
      <c r="DG38" s="684"/>
      <c r="DH38" s="684"/>
      <c r="DI38" s="684"/>
      <c r="DJ38" s="684"/>
      <c r="DK38" s="685"/>
      <c r="DL38" s="692">
        <v>1184061</v>
      </c>
      <c r="DM38" s="684"/>
      <c r="DN38" s="684"/>
      <c r="DO38" s="684"/>
      <c r="DP38" s="684"/>
      <c r="DQ38" s="684"/>
      <c r="DR38" s="684"/>
      <c r="DS38" s="684"/>
      <c r="DT38" s="684"/>
      <c r="DU38" s="684"/>
      <c r="DV38" s="685"/>
      <c r="DW38" s="688">
        <v>13.6</v>
      </c>
      <c r="DX38" s="717"/>
      <c r="DY38" s="717"/>
      <c r="DZ38" s="717"/>
      <c r="EA38" s="717"/>
      <c r="EB38" s="717"/>
      <c r="EC38" s="718"/>
    </row>
    <row r="39" spans="2:133" ht="11.25" customHeight="1">
      <c r="B39" s="680" t="s">
        <v>336</v>
      </c>
      <c r="C39" s="681"/>
      <c r="D39" s="681"/>
      <c r="E39" s="681"/>
      <c r="F39" s="681"/>
      <c r="G39" s="681"/>
      <c r="H39" s="681"/>
      <c r="I39" s="681"/>
      <c r="J39" s="681"/>
      <c r="K39" s="681"/>
      <c r="L39" s="681"/>
      <c r="M39" s="681"/>
      <c r="N39" s="681"/>
      <c r="O39" s="681"/>
      <c r="P39" s="681"/>
      <c r="Q39" s="682"/>
      <c r="R39" s="683">
        <v>1153870</v>
      </c>
      <c r="S39" s="684"/>
      <c r="T39" s="684"/>
      <c r="U39" s="684"/>
      <c r="V39" s="684"/>
      <c r="W39" s="684"/>
      <c r="X39" s="684"/>
      <c r="Y39" s="685"/>
      <c r="Z39" s="686">
        <v>7.8</v>
      </c>
      <c r="AA39" s="686"/>
      <c r="AB39" s="686"/>
      <c r="AC39" s="686"/>
      <c r="AD39" s="687" t="s">
        <v>237</v>
      </c>
      <c r="AE39" s="687"/>
      <c r="AF39" s="687"/>
      <c r="AG39" s="687"/>
      <c r="AH39" s="687"/>
      <c r="AI39" s="687"/>
      <c r="AJ39" s="687"/>
      <c r="AK39" s="687"/>
      <c r="AL39" s="688" t="s">
        <v>237</v>
      </c>
      <c r="AM39" s="689"/>
      <c r="AN39" s="689"/>
      <c r="AO39" s="690"/>
      <c r="AQ39" s="761" t="s">
        <v>337</v>
      </c>
      <c r="AR39" s="762"/>
      <c r="AS39" s="762"/>
      <c r="AT39" s="762"/>
      <c r="AU39" s="762"/>
      <c r="AV39" s="762"/>
      <c r="AW39" s="762"/>
      <c r="AX39" s="762"/>
      <c r="AY39" s="763"/>
      <c r="AZ39" s="683" t="s">
        <v>237</v>
      </c>
      <c r="BA39" s="684"/>
      <c r="BB39" s="684"/>
      <c r="BC39" s="684"/>
      <c r="BD39" s="719"/>
      <c r="BE39" s="719"/>
      <c r="BF39" s="750"/>
      <c r="BG39" s="698" t="s">
        <v>338</v>
      </c>
      <c r="BH39" s="699"/>
      <c r="BI39" s="699"/>
      <c r="BJ39" s="699"/>
      <c r="BK39" s="699"/>
      <c r="BL39" s="699"/>
      <c r="BM39" s="699"/>
      <c r="BN39" s="699"/>
      <c r="BO39" s="699"/>
      <c r="BP39" s="699"/>
      <c r="BQ39" s="699"/>
      <c r="BR39" s="699"/>
      <c r="BS39" s="699"/>
      <c r="BT39" s="699"/>
      <c r="BU39" s="700"/>
      <c r="BV39" s="683">
        <v>9642</v>
      </c>
      <c r="BW39" s="684"/>
      <c r="BX39" s="684"/>
      <c r="BY39" s="684"/>
      <c r="BZ39" s="684"/>
      <c r="CA39" s="684"/>
      <c r="CB39" s="693"/>
      <c r="CD39" s="698" t="s">
        <v>339</v>
      </c>
      <c r="CE39" s="699"/>
      <c r="CF39" s="699"/>
      <c r="CG39" s="699"/>
      <c r="CH39" s="699"/>
      <c r="CI39" s="699"/>
      <c r="CJ39" s="699"/>
      <c r="CK39" s="699"/>
      <c r="CL39" s="699"/>
      <c r="CM39" s="699"/>
      <c r="CN39" s="699"/>
      <c r="CO39" s="699"/>
      <c r="CP39" s="699"/>
      <c r="CQ39" s="700"/>
      <c r="CR39" s="683">
        <v>1174946</v>
      </c>
      <c r="CS39" s="719"/>
      <c r="CT39" s="719"/>
      <c r="CU39" s="719"/>
      <c r="CV39" s="719"/>
      <c r="CW39" s="719"/>
      <c r="CX39" s="719"/>
      <c r="CY39" s="720"/>
      <c r="CZ39" s="688">
        <v>8.1</v>
      </c>
      <c r="DA39" s="717"/>
      <c r="DB39" s="717"/>
      <c r="DC39" s="721"/>
      <c r="DD39" s="692">
        <v>106124</v>
      </c>
      <c r="DE39" s="719"/>
      <c r="DF39" s="719"/>
      <c r="DG39" s="719"/>
      <c r="DH39" s="719"/>
      <c r="DI39" s="719"/>
      <c r="DJ39" s="719"/>
      <c r="DK39" s="720"/>
      <c r="DL39" s="692" t="s">
        <v>237</v>
      </c>
      <c r="DM39" s="719"/>
      <c r="DN39" s="719"/>
      <c r="DO39" s="719"/>
      <c r="DP39" s="719"/>
      <c r="DQ39" s="719"/>
      <c r="DR39" s="719"/>
      <c r="DS39" s="719"/>
      <c r="DT39" s="719"/>
      <c r="DU39" s="719"/>
      <c r="DV39" s="720"/>
      <c r="DW39" s="688" t="s">
        <v>128</v>
      </c>
      <c r="DX39" s="717"/>
      <c r="DY39" s="717"/>
      <c r="DZ39" s="717"/>
      <c r="EA39" s="717"/>
      <c r="EB39" s="717"/>
      <c r="EC39" s="718"/>
    </row>
    <row r="40" spans="2:133" ht="11.25" customHeight="1">
      <c r="B40" s="680" t="s">
        <v>340</v>
      </c>
      <c r="C40" s="681"/>
      <c r="D40" s="681"/>
      <c r="E40" s="681"/>
      <c r="F40" s="681"/>
      <c r="G40" s="681"/>
      <c r="H40" s="681"/>
      <c r="I40" s="681"/>
      <c r="J40" s="681"/>
      <c r="K40" s="681"/>
      <c r="L40" s="681"/>
      <c r="M40" s="681"/>
      <c r="N40" s="681"/>
      <c r="O40" s="681"/>
      <c r="P40" s="681"/>
      <c r="Q40" s="682"/>
      <c r="R40" s="683" t="s">
        <v>237</v>
      </c>
      <c r="S40" s="684"/>
      <c r="T40" s="684"/>
      <c r="U40" s="684"/>
      <c r="V40" s="684"/>
      <c r="W40" s="684"/>
      <c r="X40" s="684"/>
      <c r="Y40" s="685"/>
      <c r="Z40" s="686" t="s">
        <v>237</v>
      </c>
      <c r="AA40" s="686"/>
      <c r="AB40" s="686"/>
      <c r="AC40" s="686"/>
      <c r="AD40" s="687" t="s">
        <v>237</v>
      </c>
      <c r="AE40" s="687"/>
      <c r="AF40" s="687"/>
      <c r="AG40" s="687"/>
      <c r="AH40" s="687"/>
      <c r="AI40" s="687"/>
      <c r="AJ40" s="687"/>
      <c r="AK40" s="687"/>
      <c r="AL40" s="688" t="s">
        <v>237</v>
      </c>
      <c r="AM40" s="689"/>
      <c r="AN40" s="689"/>
      <c r="AO40" s="690"/>
      <c r="AQ40" s="761" t="s">
        <v>341</v>
      </c>
      <c r="AR40" s="762"/>
      <c r="AS40" s="762"/>
      <c r="AT40" s="762"/>
      <c r="AU40" s="762"/>
      <c r="AV40" s="762"/>
      <c r="AW40" s="762"/>
      <c r="AX40" s="762"/>
      <c r="AY40" s="763"/>
      <c r="AZ40" s="683" t="s">
        <v>237</v>
      </c>
      <c r="BA40" s="684"/>
      <c r="BB40" s="684"/>
      <c r="BC40" s="684"/>
      <c r="BD40" s="719"/>
      <c r="BE40" s="719"/>
      <c r="BF40" s="750"/>
      <c r="BG40" s="764" t="s">
        <v>342</v>
      </c>
      <c r="BH40" s="765"/>
      <c r="BI40" s="765"/>
      <c r="BJ40" s="765"/>
      <c r="BK40" s="765"/>
      <c r="BL40" s="236"/>
      <c r="BM40" s="699" t="s">
        <v>343</v>
      </c>
      <c r="BN40" s="699"/>
      <c r="BO40" s="699"/>
      <c r="BP40" s="699"/>
      <c r="BQ40" s="699"/>
      <c r="BR40" s="699"/>
      <c r="BS40" s="699"/>
      <c r="BT40" s="699"/>
      <c r="BU40" s="700"/>
      <c r="BV40" s="683">
        <v>110</v>
      </c>
      <c r="BW40" s="684"/>
      <c r="BX40" s="684"/>
      <c r="BY40" s="684"/>
      <c r="BZ40" s="684"/>
      <c r="CA40" s="684"/>
      <c r="CB40" s="693"/>
      <c r="CD40" s="698" t="s">
        <v>344</v>
      </c>
      <c r="CE40" s="699"/>
      <c r="CF40" s="699"/>
      <c r="CG40" s="699"/>
      <c r="CH40" s="699"/>
      <c r="CI40" s="699"/>
      <c r="CJ40" s="699"/>
      <c r="CK40" s="699"/>
      <c r="CL40" s="699"/>
      <c r="CM40" s="699"/>
      <c r="CN40" s="699"/>
      <c r="CO40" s="699"/>
      <c r="CP40" s="699"/>
      <c r="CQ40" s="700"/>
      <c r="CR40" s="683">
        <v>4000</v>
      </c>
      <c r="CS40" s="684"/>
      <c r="CT40" s="684"/>
      <c r="CU40" s="684"/>
      <c r="CV40" s="684"/>
      <c r="CW40" s="684"/>
      <c r="CX40" s="684"/>
      <c r="CY40" s="685"/>
      <c r="CZ40" s="688">
        <v>0</v>
      </c>
      <c r="DA40" s="717"/>
      <c r="DB40" s="717"/>
      <c r="DC40" s="721"/>
      <c r="DD40" s="692" t="s">
        <v>237</v>
      </c>
      <c r="DE40" s="684"/>
      <c r="DF40" s="684"/>
      <c r="DG40" s="684"/>
      <c r="DH40" s="684"/>
      <c r="DI40" s="684"/>
      <c r="DJ40" s="684"/>
      <c r="DK40" s="685"/>
      <c r="DL40" s="692" t="s">
        <v>128</v>
      </c>
      <c r="DM40" s="684"/>
      <c r="DN40" s="684"/>
      <c r="DO40" s="684"/>
      <c r="DP40" s="684"/>
      <c r="DQ40" s="684"/>
      <c r="DR40" s="684"/>
      <c r="DS40" s="684"/>
      <c r="DT40" s="684"/>
      <c r="DU40" s="684"/>
      <c r="DV40" s="685"/>
      <c r="DW40" s="688" t="s">
        <v>237</v>
      </c>
      <c r="DX40" s="717"/>
      <c r="DY40" s="717"/>
      <c r="DZ40" s="717"/>
      <c r="EA40" s="717"/>
      <c r="EB40" s="717"/>
      <c r="EC40" s="718"/>
    </row>
    <row r="41" spans="2:133" ht="11.25" customHeight="1">
      <c r="B41" s="680" t="s">
        <v>345</v>
      </c>
      <c r="C41" s="681"/>
      <c r="D41" s="681"/>
      <c r="E41" s="681"/>
      <c r="F41" s="681"/>
      <c r="G41" s="681"/>
      <c r="H41" s="681"/>
      <c r="I41" s="681"/>
      <c r="J41" s="681"/>
      <c r="K41" s="681"/>
      <c r="L41" s="681"/>
      <c r="M41" s="681"/>
      <c r="N41" s="681"/>
      <c r="O41" s="681"/>
      <c r="P41" s="681"/>
      <c r="Q41" s="682"/>
      <c r="R41" s="683">
        <v>527000</v>
      </c>
      <c r="S41" s="684"/>
      <c r="T41" s="684"/>
      <c r="U41" s="684"/>
      <c r="V41" s="684"/>
      <c r="W41" s="684"/>
      <c r="X41" s="684"/>
      <c r="Y41" s="685"/>
      <c r="Z41" s="686">
        <v>3.6</v>
      </c>
      <c r="AA41" s="686"/>
      <c r="AB41" s="686"/>
      <c r="AC41" s="686"/>
      <c r="AD41" s="687" t="s">
        <v>237</v>
      </c>
      <c r="AE41" s="687"/>
      <c r="AF41" s="687"/>
      <c r="AG41" s="687"/>
      <c r="AH41" s="687"/>
      <c r="AI41" s="687"/>
      <c r="AJ41" s="687"/>
      <c r="AK41" s="687"/>
      <c r="AL41" s="688" t="s">
        <v>237</v>
      </c>
      <c r="AM41" s="689"/>
      <c r="AN41" s="689"/>
      <c r="AO41" s="690"/>
      <c r="AQ41" s="761" t="s">
        <v>346</v>
      </c>
      <c r="AR41" s="762"/>
      <c r="AS41" s="762"/>
      <c r="AT41" s="762"/>
      <c r="AU41" s="762"/>
      <c r="AV41" s="762"/>
      <c r="AW41" s="762"/>
      <c r="AX41" s="762"/>
      <c r="AY41" s="763"/>
      <c r="AZ41" s="683">
        <v>389464</v>
      </c>
      <c r="BA41" s="684"/>
      <c r="BB41" s="684"/>
      <c r="BC41" s="684"/>
      <c r="BD41" s="719"/>
      <c r="BE41" s="719"/>
      <c r="BF41" s="750"/>
      <c r="BG41" s="764"/>
      <c r="BH41" s="765"/>
      <c r="BI41" s="765"/>
      <c r="BJ41" s="765"/>
      <c r="BK41" s="765"/>
      <c r="BL41" s="236"/>
      <c r="BM41" s="699" t="s">
        <v>347</v>
      </c>
      <c r="BN41" s="699"/>
      <c r="BO41" s="699"/>
      <c r="BP41" s="699"/>
      <c r="BQ41" s="699"/>
      <c r="BR41" s="699"/>
      <c r="BS41" s="699"/>
      <c r="BT41" s="699"/>
      <c r="BU41" s="700"/>
      <c r="BV41" s="683" t="s">
        <v>237</v>
      </c>
      <c r="BW41" s="684"/>
      <c r="BX41" s="684"/>
      <c r="BY41" s="684"/>
      <c r="BZ41" s="684"/>
      <c r="CA41" s="684"/>
      <c r="CB41" s="693"/>
      <c r="CD41" s="698" t="s">
        <v>348</v>
      </c>
      <c r="CE41" s="699"/>
      <c r="CF41" s="699"/>
      <c r="CG41" s="699"/>
      <c r="CH41" s="699"/>
      <c r="CI41" s="699"/>
      <c r="CJ41" s="699"/>
      <c r="CK41" s="699"/>
      <c r="CL41" s="699"/>
      <c r="CM41" s="699"/>
      <c r="CN41" s="699"/>
      <c r="CO41" s="699"/>
      <c r="CP41" s="699"/>
      <c r="CQ41" s="700"/>
      <c r="CR41" s="683" t="s">
        <v>128</v>
      </c>
      <c r="CS41" s="719"/>
      <c r="CT41" s="719"/>
      <c r="CU41" s="719"/>
      <c r="CV41" s="719"/>
      <c r="CW41" s="719"/>
      <c r="CX41" s="719"/>
      <c r="CY41" s="720"/>
      <c r="CZ41" s="688" t="s">
        <v>237</v>
      </c>
      <c r="DA41" s="717"/>
      <c r="DB41" s="717"/>
      <c r="DC41" s="721"/>
      <c r="DD41" s="692" t="s">
        <v>237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c r="B42" s="733" t="s">
        <v>349</v>
      </c>
      <c r="C42" s="734"/>
      <c r="D42" s="734"/>
      <c r="E42" s="734"/>
      <c r="F42" s="734"/>
      <c r="G42" s="734"/>
      <c r="H42" s="734"/>
      <c r="I42" s="734"/>
      <c r="J42" s="734"/>
      <c r="K42" s="734"/>
      <c r="L42" s="734"/>
      <c r="M42" s="734"/>
      <c r="N42" s="734"/>
      <c r="O42" s="734"/>
      <c r="P42" s="734"/>
      <c r="Q42" s="735"/>
      <c r="R42" s="768">
        <v>14805547</v>
      </c>
      <c r="S42" s="769"/>
      <c r="T42" s="769"/>
      <c r="U42" s="769"/>
      <c r="V42" s="769"/>
      <c r="W42" s="769"/>
      <c r="X42" s="769"/>
      <c r="Y42" s="777"/>
      <c r="Z42" s="778">
        <v>100</v>
      </c>
      <c r="AA42" s="778"/>
      <c r="AB42" s="778"/>
      <c r="AC42" s="778"/>
      <c r="AD42" s="779">
        <v>8207199</v>
      </c>
      <c r="AE42" s="779"/>
      <c r="AF42" s="779"/>
      <c r="AG42" s="779"/>
      <c r="AH42" s="779"/>
      <c r="AI42" s="779"/>
      <c r="AJ42" s="779"/>
      <c r="AK42" s="779"/>
      <c r="AL42" s="780">
        <v>100</v>
      </c>
      <c r="AM42" s="755"/>
      <c r="AN42" s="755"/>
      <c r="AO42" s="781"/>
      <c r="AQ42" s="782" t="s">
        <v>350</v>
      </c>
      <c r="AR42" s="783"/>
      <c r="AS42" s="783"/>
      <c r="AT42" s="783"/>
      <c r="AU42" s="783"/>
      <c r="AV42" s="783"/>
      <c r="AW42" s="783"/>
      <c r="AX42" s="783"/>
      <c r="AY42" s="784"/>
      <c r="AZ42" s="768">
        <v>1123783</v>
      </c>
      <c r="BA42" s="769"/>
      <c r="BB42" s="769"/>
      <c r="BC42" s="769"/>
      <c r="BD42" s="754"/>
      <c r="BE42" s="754"/>
      <c r="BF42" s="756"/>
      <c r="BG42" s="766"/>
      <c r="BH42" s="767"/>
      <c r="BI42" s="767"/>
      <c r="BJ42" s="767"/>
      <c r="BK42" s="767"/>
      <c r="BL42" s="237"/>
      <c r="BM42" s="709" t="s">
        <v>351</v>
      </c>
      <c r="BN42" s="709"/>
      <c r="BO42" s="709"/>
      <c r="BP42" s="709"/>
      <c r="BQ42" s="709"/>
      <c r="BR42" s="709"/>
      <c r="BS42" s="709"/>
      <c r="BT42" s="709"/>
      <c r="BU42" s="710"/>
      <c r="BV42" s="768">
        <v>365</v>
      </c>
      <c r="BW42" s="769"/>
      <c r="BX42" s="769"/>
      <c r="BY42" s="769"/>
      <c r="BZ42" s="769"/>
      <c r="CA42" s="769"/>
      <c r="CB42" s="776"/>
      <c r="CD42" s="680" t="s">
        <v>352</v>
      </c>
      <c r="CE42" s="681"/>
      <c r="CF42" s="681"/>
      <c r="CG42" s="681"/>
      <c r="CH42" s="681"/>
      <c r="CI42" s="681"/>
      <c r="CJ42" s="681"/>
      <c r="CK42" s="681"/>
      <c r="CL42" s="681"/>
      <c r="CM42" s="681"/>
      <c r="CN42" s="681"/>
      <c r="CO42" s="681"/>
      <c r="CP42" s="681"/>
      <c r="CQ42" s="682"/>
      <c r="CR42" s="683">
        <v>1388763</v>
      </c>
      <c r="CS42" s="684"/>
      <c r="CT42" s="684"/>
      <c r="CU42" s="684"/>
      <c r="CV42" s="684"/>
      <c r="CW42" s="684"/>
      <c r="CX42" s="684"/>
      <c r="CY42" s="685"/>
      <c r="CZ42" s="688">
        <v>9.6</v>
      </c>
      <c r="DA42" s="689"/>
      <c r="DB42" s="689"/>
      <c r="DC42" s="701"/>
      <c r="DD42" s="692">
        <v>322916</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c r="BV43" s="238"/>
      <c r="BW43" s="238"/>
      <c r="BX43" s="238"/>
      <c r="BY43" s="238"/>
      <c r="BZ43" s="238"/>
      <c r="CA43" s="238"/>
      <c r="CB43" s="238"/>
      <c r="CD43" s="680" t="s">
        <v>353</v>
      </c>
      <c r="CE43" s="681"/>
      <c r="CF43" s="681"/>
      <c r="CG43" s="681"/>
      <c r="CH43" s="681"/>
      <c r="CI43" s="681"/>
      <c r="CJ43" s="681"/>
      <c r="CK43" s="681"/>
      <c r="CL43" s="681"/>
      <c r="CM43" s="681"/>
      <c r="CN43" s="681"/>
      <c r="CO43" s="681"/>
      <c r="CP43" s="681"/>
      <c r="CQ43" s="682"/>
      <c r="CR43" s="683">
        <v>58377</v>
      </c>
      <c r="CS43" s="719"/>
      <c r="CT43" s="719"/>
      <c r="CU43" s="719"/>
      <c r="CV43" s="719"/>
      <c r="CW43" s="719"/>
      <c r="CX43" s="719"/>
      <c r="CY43" s="720"/>
      <c r="CZ43" s="688">
        <v>0.4</v>
      </c>
      <c r="DA43" s="717"/>
      <c r="DB43" s="717"/>
      <c r="DC43" s="721"/>
      <c r="DD43" s="692">
        <v>58377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c r="CD44" s="795" t="s">
        <v>302</v>
      </c>
      <c r="CE44" s="796"/>
      <c r="CF44" s="680" t="s">
        <v>354</v>
      </c>
      <c r="CG44" s="681"/>
      <c r="CH44" s="681"/>
      <c r="CI44" s="681"/>
      <c r="CJ44" s="681"/>
      <c r="CK44" s="681"/>
      <c r="CL44" s="681"/>
      <c r="CM44" s="681"/>
      <c r="CN44" s="681"/>
      <c r="CO44" s="681"/>
      <c r="CP44" s="681"/>
      <c r="CQ44" s="682"/>
      <c r="CR44" s="683">
        <v>1160396</v>
      </c>
      <c r="CS44" s="684"/>
      <c r="CT44" s="684"/>
      <c r="CU44" s="684"/>
      <c r="CV44" s="684"/>
      <c r="CW44" s="684"/>
      <c r="CX44" s="684"/>
      <c r="CY44" s="685"/>
      <c r="CZ44" s="688">
        <v>8</v>
      </c>
      <c r="DA44" s="689"/>
      <c r="DB44" s="689"/>
      <c r="DC44" s="701"/>
      <c r="DD44" s="692">
        <v>299975</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c r="CD45" s="797"/>
      <c r="CE45" s="798"/>
      <c r="CF45" s="680" t="s">
        <v>355</v>
      </c>
      <c r="CG45" s="681"/>
      <c r="CH45" s="681"/>
      <c r="CI45" s="681"/>
      <c r="CJ45" s="681"/>
      <c r="CK45" s="681"/>
      <c r="CL45" s="681"/>
      <c r="CM45" s="681"/>
      <c r="CN45" s="681"/>
      <c r="CO45" s="681"/>
      <c r="CP45" s="681"/>
      <c r="CQ45" s="682"/>
      <c r="CR45" s="683">
        <v>547801</v>
      </c>
      <c r="CS45" s="719"/>
      <c r="CT45" s="719"/>
      <c r="CU45" s="719"/>
      <c r="CV45" s="719"/>
      <c r="CW45" s="719"/>
      <c r="CX45" s="719"/>
      <c r="CY45" s="720"/>
      <c r="CZ45" s="688">
        <v>3.8</v>
      </c>
      <c r="DA45" s="717"/>
      <c r="DB45" s="717"/>
      <c r="DC45" s="721"/>
      <c r="DD45" s="692">
        <v>15742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357</v>
      </c>
      <c r="CG46" s="681"/>
      <c r="CH46" s="681"/>
      <c r="CI46" s="681"/>
      <c r="CJ46" s="681"/>
      <c r="CK46" s="681"/>
      <c r="CL46" s="681"/>
      <c r="CM46" s="681"/>
      <c r="CN46" s="681"/>
      <c r="CO46" s="681"/>
      <c r="CP46" s="681"/>
      <c r="CQ46" s="682"/>
      <c r="CR46" s="683">
        <v>612209</v>
      </c>
      <c r="CS46" s="684"/>
      <c r="CT46" s="684"/>
      <c r="CU46" s="684"/>
      <c r="CV46" s="684"/>
      <c r="CW46" s="684"/>
      <c r="CX46" s="684"/>
      <c r="CY46" s="685"/>
      <c r="CZ46" s="688">
        <v>4.2</v>
      </c>
      <c r="DA46" s="689"/>
      <c r="DB46" s="689"/>
      <c r="DC46" s="701"/>
      <c r="DD46" s="692">
        <v>283847</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359</v>
      </c>
      <c r="CG47" s="681"/>
      <c r="CH47" s="681"/>
      <c r="CI47" s="681"/>
      <c r="CJ47" s="681"/>
      <c r="CK47" s="681"/>
      <c r="CL47" s="681"/>
      <c r="CM47" s="681"/>
      <c r="CN47" s="681"/>
      <c r="CO47" s="681"/>
      <c r="CP47" s="681"/>
      <c r="CQ47" s="682"/>
      <c r="CR47" s="683">
        <v>228367</v>
      </c>
      <c r="CS47" s="719"/>
      <c r="CT47" s="719"/>
      <c r="CU47" s="719"/>
      <c r="CV47" s="719"/>
      <c r="CW47" s="719"/>
      <c r="CX47" s="719"/>
      <c r="CY47" s="720"/>
      <c r="CZ47" s="688">
        <v>1.6</v>
      </c>
      <c r="DA47" s="717"/>
      <c r="DB47" s="717"/>
      <c r="DC47" s="721"/>
      <c r="DD47" s="692">
        <v>22941</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c r="B48" s="241" t="s">
        <v>360</v>
      </c>
      <c r="CD48" s="799"/>
      <c r="CE48" s="800"/>
      <c r="CF48" s="680" t="s">
        <v>361</v>
      </c>
      <c r="CG48" s="681"/>
      <c r="CH48" s="681"/>
      <c r="CI48" s="681"/>
      <c r="CJ48" s="681"/>
      <c r="CK48" s="681"/>
      <c r="CL48" s="681"/>
      <c r="CM48" s="681"/>
      <c r="CN48" s="681"/>
      <c r="CO48" s="681"/>
      <c r="CP48" s="681"/>
      <c r="CQ48" s="682"/>
      <c r="CR48" s="683" t="s">
        <v>146</v>
      </c>
      <c r="CS48" s="684"/>
      <c r="CT48" s="684"/>
      <c r="CU48" s="684"/>
      <c r="CV48" s="684"/>
      <c r="CW48" s="684"/>
      <c r="CX48" s="684"/>
      <c r="CY48" s="685"/>
      <c r="CZ48" s="688" t="s">
        <v>237</v>
      </c>
      <c r="DA48" s="689"/>
      <c r="DB48" s="689"/>
      <c r="DC48" s="701"/>
      <c r="DD48" s="692" t="s">
        <v>237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c r="CD49" s="733" t="s">
        <v>362</v>
      </c>
      <c r="CE49" s="734"/>
      <c r="CF49" s="734"/>
      <c r="CG49" s="734"/>
      <c r="CH49" s="734"/>
      <c r="CI49" s="734"/>
      <c r="CJ49" s="734"/>
      <c r="CK49" s="734"/>
      <c r="CL49" s="734"/>
      <c r="CM49" s="734"/>
      <c r="CN49" s="734"/>
      <c r="CO49" s="734"/>
      <c r="CP49" s="734"/>
      <c r="CQ49" s="735"/>
      <c r="CR49" s="768">
        <v>14463519</v>
      </c>
      <c r="CS49" s="754"/>
      <c r="CT49" s="754"/>
      <c r="CU49" s="754"/>
      <c r="CV49" s="754"/>
      <c r="CW49" s="754"/>
      <c r="CX49" s="754"/>
      <c r="CY49" s="785"/>
      <c r="CZ49" s="780">
        <v>100</v>
      </c>
      <c r="DA49" s="786"/>
      <c r="DB49" s="786"/>
      <c r="DC49" s="787"/>
      <c r="DD49" s="788">
        <v>9052078</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EByAosvegxM3ZhabicsjGHbbeEtnVerjcFXwFIOsKi+9V2hldwzhBxBD5kcc7lQsjmALQB4/1xd1xER53gXFRQ==" saltValue="8Om9lK5PrgZLzKIug59NuQ=="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364</v>
      </c>
      <c r="DK2" s="831"/>
      <c r="DL2" s="831"/>
      <c r="DM2" s="831"/>
      <c r="DN2" s="831"/>
      <c r="DO2" s="832"/>
      <c r="DP2" s="250"/>
      <c r="DQ2" s="830" t="s">
        <v>365</v>
      </c>
      <c r="DR2" s="831"/>
      <c r="DS2" s="831"/>
      <c r="DT2" s="831"/>
      <c r="DU2" s="831"/>
      <c r="DV2" s="831"/>
      <c r="DW2" s="831"/>
      <c r="DX2" s="831"/>
      <c r="DY2" s="831"/>
      <c r="DZ2" s="832"/>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833" t="s">
        <v>366</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824" t="s">
        <v>368</v>
      </c>
      <c r="B5" s="825"/>
      <c r="C5" s="825"/>
      <c r="D5" s="825"/>
      <c r="E5" s="825"/>
      <c r="F5" s="825"/>
      <c r="G5" s="825"/>
      <c r="H5" s="825"/>
      <c r="I5" s="825"/>
      <c r="J5" s="825"/>
      <c r="K5" s="825"/>
      <c r="L5" s="825"/>
      <c r="M5" s="825"/>
      <c r="N5" s="825"/>
      <c r="O5" s="825"/>
      <c r="P5" s="826"/>
      <c r="Q5" s="801" t="s">
        <v>369</v>
      </c>
      <c r="R5" s="802"/>
      <c r="S5" s="802"/>
      <c r="T5" s="802"/>
      <c r="U5" s="803"/>
      <c r="V5" s="801" t="s">
        <v>370</v>
      </c>
      <c r="W5" s="802"/>
      <c r="X5" s="802"/>
      <c r="Y5" s="802"/>
      <c r="Z5" s="803"/>
      <c r="AA5" s="801" t="s">
        <v>371</v>
      </c>
      <c r="AB5" s="802"/>
      <c r="AC5" s="802"/>
      <c r="AD5" s="802"/>
      <c r="AE5" s="802"/>
      <c r="AF5" s="834" t="s">
        <v>372</v>
      </c>
      <c r="AG5" s="802"/>
      <c r="AH5" s="802"/>
      <c r="AI5" s="802"/>
      <c r="AJ5" s="813"/>
      <c r="AK5" s="802" t="s">
        <v>373</v>
      </c>
      <c r="AL5" s="802"/>
      <c r="AM5" s="802"/>
      <c r="AN5" s="802"/>
      <c r="AO5" s="803"/>
      <c r="AP5" s="801" t="s">
        <v>374</v>
      </c>
      <c r="AQ5" s="802"/>
      <c r="AR5" s="802"/>
      <c r="AS5" s="802"/>
      <c r="AT5" s="803"/>
      <c r="AU5" s="801" t="s">
        <v>375</v>
      </c>
      <c r="AV5" s="802"/>
      <c r="AW5" s="802"/>
      <c r="AX5" s="802"/>
      <c r="AY5" s="813"/>
      <c r="AZ5" s="257"/>
      <c r="BA5" s="257"/>
      <c r="BB5" s="257"/>
      <c r="BC5" s="257"/>
      <c r="BD5" s="257"/>
      <c r="BE5" s="258"/>
      <c r="BF5" s="258"/>
      <c r="BG5" s="258"/>
      <c r="BH5" s="258"/>
      <c r="BI5" s="258"/>
      <c r="BJ5" s="258"/>
      <c r="BK5" s="258"/>
      <c r="BL5" s="258"/>
      <c r="BM5" s="258"/>
      <c r="BN5" s="258"/>
      <c r="BO5" s="258"/>
      <c r="BP5" s="258"/>
      <c r="BQ5" s="824" t="s">
        <v>376</v>
      </c>
      <c r="BR5" s="825"/>
      <c r="BS5" s="825"/>
      <c r="BT5" s="825"/>
      <c r="BU5" s="825"/>
      <c r="BV5" s="825"/>
      <c r="BW5" s="825"/>
      <c r="BX5" s="825"/>
      <c r="BY5" s="825"/>
      <c r="BZ5" s="825"/>
      <c r="CA5" s="825"/>
      <c r="CB5" s="825"/>
      <c r="CC5" s="825"/>
      <c r="CD5" s="825"/>
      <c r="CE5" s="825"/>
      <c r="CF5" s="825"/>
      <c r="CG5" s="826"/>
      <c r="CH5" s="801" t="s">
        <v>377</v>
      </c>
      <c r="CI5" s="802"/>
      <c r="CJ5" s="802"/>
      <c r="CK5" s="802"/>
      <c r="CL5" s="803"/>
      <c r="CM5" s="801" t="s">
        <v>378</v>
      </c>
      <c r="CN5" s="802"/>
      <c r="CO5" s="802"/>
      <c r="CP5" s="802"/>
      <c r="CQ5" s="803"/>
      <c r="CR5" s="801" t="s">
        <v>379</v>
      </c>
      <c r="CS5" s="802"/>
      <c r="CT5" s="802"/>
      <c r="CU5" s="802"/>
      <c r="CV5" s="803"/>
      <c r="CW5" s="801" t="s">
        <v>380</v>
      </c>
      <c r="CX5" s="802"/>
      <c r="CY5" s="802"/>
      <c r="CZ5" s="802"/>
      <c r="DA5" s="803"/>
      <c r="DB5" s="801" t="s">
        <v>381</v>
      </c>
      <c r="DC5" s="802"/>
      <c r="DD5" s="802"/>
      <c r="DE5" s="802"/>
      <c r="DF5" s="803"/>
      <c r="DG5" s="807" t="s">
        <v>382</v>
      </c>
      <c r="DH5" s="808"/>
      <c r="DI5" s="808"/>
      <c r="DJ5" s="808"/>
      <c r="DK5" s="809"/>
      <c r="DL5" s="807" t="s">
        <v>383</v>
      </c>
      <c r="DM5" s="808"/>
      <c r="DN5" s="808"/>
      <c r="DO5" s="808"/>
      <c r="DP5" s="809"/>
      <c r="DQ5" s="801" t="s">
        <v>384</v>
      </c>
      <c r="DR5" s="802"/>
      <c r="DS5" s="802"/>
      <c r="DT5" s="802"/>
      <c r="DU5" s="803"/>
      <c r="DV5" s="801" t="s">
        <v>375</v>
      </c>
      <c r="DW5" s="802"/>
      <c r="DX5" s="802"/>
      <c r="DY5" s="802"/>
      <c r="DZ5" s="813"/>
      <c r="EA5" s="255"/>
    </row>
    <row r="6" spans="1:131" s="256" customFormat="1" ht="26.25" customHeight="1" thickBot="1">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c r="A7" s="259">
        <v>1</v>
      </c>
      <c r="B7" s="815" t="s">
        <v>385</v>
      </c>
      <c r="C7" s="816"/>
      <c r="D7" s="816"/>
      <c r="E7" s="816"/>
      <c r="F7" s="816"/>
      <c r="G7" s="816"/>
      <c r="H7" s="816"/>
      <c r="I7" s="816"/>
      <c r="J7" s="816"/>
      <c r="K7" s="816"/>
      <c r="L7" s="816"/>
      <c r="M7" s="816"/>
      <c r="N7" s="816"/>
      <c r="O7" s="816"/>
      <c r="P7" s="817"/>
      <c r="Q7" s="818">
        <v>14795</v>
      </c>
      <c r="R7" s="819"/>
      <c r="S7" s="819"/>
      <c r="T7" s="819"/>
      <c r="U7" s="819"/>
      <c r="V7" s="819">
        <v>14453</v>
      </c>
      <c r="W7" s="819"/>
      <c r="X7" s="819"/>
      <c r="Y7" s="819"/>
      <c r="Z7" s="819"/>
      <c r="AA7" s="819">
        <v>342</v>
      </c>
      <c r="AB7" s="819"/>
      <c r="AC7" s="819"/>
      <c r="AD7" s="819"/>
      <c r="AE7" s="820"/>
      <c r="AF7" s="821">
        <v>53</v>
      </c>
      <c r="AG7" s="822"/>
      <c r="AH7" s="822"/>
      <c r="AI7" s="822"/>
      <c r="AJ7" s="823"/>
      <c r="AK7" s="858">
        <v>1221</v>
      </c>
      <c r="AL7" s="859"/>
      <c r="AM7" s="859"/>
      <c r="AN7" s="859"/>
      <c r="AO7" s="859"/>
      <c r="AP7" s="859">
        <v>8843</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t="s">
        <v>575</v>
      </c>
      <c r="BS7" s="862" t="s">
        <v>576</v>
      </c>
      <c r="BT7" s="863"/>
      <c r="BU7" s="863"/>
      <c r="BV7" s="863"/>
      <c r="BW7" s="863"/>
      <c r="BX7" s="863"/>
      <c r="BY7" s="863"/>
      <c r="BZ7" s="863"/>
      <c r="CA7" s="863"/>
      <c r="CB7" s="863"/>
      <c r="CC7" s="863"/>
      <c r="CD7" s="863"/>
      <c r="CE7" s="863"/>
      <c r="CF7" s="863"/>
      <c r="CG7" s="864"/>
      <c r="CH7" s="855">
        <v>0</v>
      </c>
      <c r="CI7" s="856"/>
      <c r="CJ7" s="856"/>
      <c r="CK7" s="856"/>
      <c r="CL7" s="857"/>
      <c r="CM7" s="855">
        <v>20</v>
      </c>
      <c r="CN7" s="856"/>
      <c r="CO7" s="856"/>
      <c r="CP7" s="856"/>
      <c r="CQ7" s="857"/>
      <c r="CR7" s="855">
        <v>5</v>
      </c>
      <c r="CS7" s="856"/>
      <c r="CT7" s="856"/>
      <c r="CU7" s="856"/>
      <c r="CV7" s="857"/>
      <c r="CW7" s="855" t="s">
        <v>510</v>
      </c>
      <c r="CX7" s="856"/>
      <c r="CY7" s="856"/>
      <c r="CZ7" s="856"/>
      <c r="DA7" s="857"/>
      <c r="DB7" s="855">
        <v>718</v>
      </c>
      <c r="DC7" s="856"/>
      <c r="DD7" s="856"/>
      <c r="DE7" s="856"/>
      <c r="DF7" s="857"/>
      <c r="DG7" s="855" t="s">
        <v>510</v>
      </c>
      <c r="DH7" s="856"/>
      <c r="DI7" s="856"/>
      <c r="DJ7" s="856"/>
      <c r="DK7" s="857"/>
      <c r="DL7" s="855" t="s">
        <v>510</v>
      </c>
      <c r="DM7" s="856"/>
      <c r="DN7" s="856"/>
      <c r="DO7" s="856"/>
      <c r="DP7" s="857"/>
      <c r="DQ7" s="855" t="s">
        <v>510</v>
      </c>
      <c r="DR7" s="856"/>
      <c r="DS7" s="856"/>
      <c r="DT7" s="856"/>
      <c r="DU7" s="857"/>
      <c r="DV7" s="836"/>
      <c r="DW7" s="837"/>
      <c r="DX7" s="837"/>
      <c r="DY7" s="837"/>
      <c r="DZ7" s="838"/>
      <c r="EA7" s="255"/>
    </row>
    <row r="8" spans="1:131" s="256" customFormat="1" ht="26.25" customHeight="1">
      <c r="A8" s="262">
        <v>2</v>
      </c>
      <c r="B8" s="839" t="s">
        <v>386</v>
      </c>
      <c r="C8" s="840"/>
      <c r="D8" s="840"/>
      <c r="E8" s="840"/>
      <c r="F8" s="840"/>
      <c r="G8" s="840"/>
      <c r="H8" s="840"/>
      <c r="I8" s="840"/>
      <c r="J8" s="840"/>
      <c r="K8" s="840"/>
      <c r="L8" s="840"/>
      <c r="M8" s="840"/>
      <c r="N8" s="840"/>
      <c r="O8" s="840"/>
      <c r="P8" s="841"/>
      <c r="Q8" s="842">
        <v>12</v>
      </c>
      <c r="R8" s="843"/>
      <c r="S8" s="843"/>
      <c r="T8" s="843"/>
      <c r="U8" s="843"/>
      <c r="V8" s="843">
        <v>12</v>
      </c>
      <c r="W8" s="843"/>
      <c r="X8" s="843"/>
      <c r="Y8" s="843"/>
      <c r="Z8" s="843"/>
      <c r="AA8" s="843" t="s">
        <v>574</v>
      </c>
      <c r="AB8" s="843"/>
      <c r="AC8" s="843"/>
      <c r="AD8" s="843"/>
      <c r="AE8" s="844"/>
      <c r="AF8" s="845" t="s">
        <v>387</v>
      </c>
      <c r="AG8" s="846"/>
      <c r="AH8" s="846"/>
      <c r="AI8" s="846"/>
      <c r="AJ8" s="847"/>
      <c r="AK8" s="848">
        <v>8</v>
      </c>
      <c r="AL8" s="849"/>
      <c r="AM8" s="849"/>
      <c r="AN8" s="849"/>
      <c r="AO8" s="849"/>
      <c r="AP8" s="849" t="s">
        <v>574</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c r="A23" s="265" t="s">
        <v>389</v>
      </c>
      <c r="B23" s="874" t="s">
        <v>390</v>
      </c>
      <c r="C23" s="875"/>
      <c r="D23" s="875"/>
      <c r="E23" s="875"/>
      <c r="F23" s="875"/>
      <c r="G23" s="875"/>
      <c r="H23" s="875"/>
      <c r="I23" s="875"/>
      <c r="J23" s="875"/>
      <c r="K23" s="875"/>
      <c r="L23" s="875"/>
      <c r="M23" s="875"/>
      <c r="N23" s="875"/>
      <c r="O23" s="875"/>
      <c r="P23" s="876"/>
      <c r="Q23" s="877">
        <v>14806</v>
      </c>
      <c r="R23" s="878"/>
      <c r="S23" s="878"/>
      <c r="T23" s="878"/>
      <c r="U23" s="878"/>
      <c r="V23" s="878">
        <v>14464</v>
      </c>
      <c r="W23" s="878"/>
      <c r="X23" s="878"/>
      <c r="Y23" s="878"/>
      <c r="Z23" s="878"/>
      <c r="AA23" s="878">
        <v>342</v>
      </c>
      <c r="AB23" s="878"/>
      <c r="AC23" s="878"/>
      <c r="AD23" s="878"/>
      <c r="AE23" s="879"/>
      <c r="AF23" s="880">
        <v>53</v>
      </c>
      <c r="AG23" s="878"/>
      <c r="AH23" s="878"/>
      <c r="AI23" s="878"/>
      <c r="AJ23" s="881"/>
      <c r="AK23" s="882"/>
      <c r="AL23" s="883"/>
      <c r="AM23" s="883"/>
      <c r="AN23" s="883"/>
      <c r="AO23" s="883"/>
      <c r="AP23" s="878">
        <v>8843</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c r="A26" s="824" t="s">
        <v>368</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375</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c r="A28" s="267">
        <v>1</v>
      </c>
      <c r="B28" s="815" t="s">
        <v>402</v>
      </c>
      <c r="C28" s="816"/>
      <c r="D28" s="816"/>
      <c r="E28" s="816"/>
      <c r="F28" s="816"/>
      <c r="G28" s="816"/>
      <c r="H28" s="816"/>
      <c r="I28" s="816"/>
      <c r="J28" s="816"/>
      <c r="K28" s="816"/>
      <c r="L28" s="816"/>
      <c r="M28" s="816"/>
      <c r="N28" s="816"/>
      <c r="O28" s="816"/>
      <c r="P28" s="817"/>
      <c r="Q28" s="906">
        <v>5134</v>
      </c>
      <c r="R28" s="907"/>
      <c r="S28" s="907"/>
      <c r="T28" s="907"/>
      <c r="U28" s="907"/>
      <c r="V28" s="907">
        <v>5089</v>
      </c>
      <c r="W28" s="907"/>
      <c r="X28" s="907"/>
      <c r="Y28" s="907"/>
      <c r="Z28" s="907"/>
      <c r="AA28" s="907">
        <v>45</v>
      </c>
      <c r="AB28" s="907"/>
      <c r="AC28" s="907"/>
      <c r="AD28" s="907"/>
      <c r="AE28" s="908"/>
      <c r="AF28" s="909">
        <v>45</v>
      </c>
      <c r="AG28" s="907"/>
      <c r="AH28" s="907"/>
      <c r="AI28" s="907"/>
      <c r="AJ28" s="910"/>
      <c r="AK28" s="911">
        <v>389</v>
      </c>
      <c r="AL28" s="902"/>
      <c r="AM28" s="902"/>
      <c r="AN28" s="902"/>
      <c r="AO28" s="902"/>
      <c r="AP28" s="902" t="s">
        <v>510</v>
      </c>
      <c r="AQ28" s="902"/>
      <c r="AR28" s="902"/>
      <c r="AS28" s="902"/>
      <c r="AT28" s="902"/>
      <c r="AU28" s="902" t="s">
        <v>510</v>
      </c>
      <c r="AV28" s="902"/>
      <c r="AW28" s="902"/>
      <c r="AX28" s="902"/>
      <c r="AY28" s="902"/>
      <c r="AZ28" s="903" t="s">
        <v>510</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c r="A29" s="267">
        <v>2</v>
      </c>
      <c r="B29" s="839" t="s">
        <v>403</v>
      </c>
      <c r="C29" s="840"/>
      <c r="D29" s="840"/>
      <c r="E29" s="840"/>
      <c r="F29" s="840"/>
      <c r="G29" s="840"/>
      <c r="H29" s="840"/>
      <c r="I29" s="840"/>
      <c r="J29" s="840"/>
      <c r="K29" s="840"/>
      <c r="L29" s="840"/>
      <c r="M29" s="840"/>
      <c r="N29" s="840"/>
      <c r="O29" s="840"/>
      <c r="P29" s="841"/>
      <c r="Q29" s="842">
        <v>3511</v>
      </c>
      <c r="R29" s="843"/>
      <c r="S29" s="843"/>
      <c r="T29" s="843"/>
      <c r="U29" s="843"/>
      <c r="V29" s="843">
        <v>3495</v>
      </c>
      <c r="W29" s="843"/>
      <c r="X29" s="843"/>
      <c r="Y29" s="843"/>
      <c r="Z29" s="843"/>
      <c r="AA29" s="843">
        <v>16</v>
      </c>
      <c r="AB29" s="843"/>
      <c r="AC29" s="843"/>
      <c r="AD29" s="843"/>
      <c r="AE29" s="844"/>
      <c r="AF29" s="845">
        <v>16</v>
      </c>
      <c r="AG29" s="846"/>
      <c r="AH29" s="846"/>
      <c r="AI29" s="846"/>
      <c r="AJ29" s="847"/>
      <c r="AK29" s="914">
        <v>542</v>
      </c>
      <c r="AL29" s="915"/>
      <c r="AM29" s="915"/>
      <c r="AN29" s="915"/>
      <c r="AO29" s="915"/>
      <c r="AP29" s="915" t="s">
        <v>510</v>
      </c>
      <c r="AQ29" s="915"/>
      <c r="AR29" s="915"/>
      <c r="AS29" s="915"/>
      <c r="AT29" s="915"/>
      <c r="AU29" s="915" t="s">
        <v>510</v>
      </c>
      <c r="AV29" s="915"/>
      <c r="AW29" s="915"/>
      <c r="AX29" s="915"/>
      <c r="AY29" s="915"/>
      <c r="AZ29" s="916" t="s">
        <v>510</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c r="A30" s="267">
        <v>3</v>
      </c>
      <c r="B30" s="839" t="s">
        <v>404</v>
      </c>
      <c r="C30" s="840"/>
      <c r="D30" s="840"/>
      <c r="E30" s="840"/>
      <c r="F30" s="840"/>
      <c r="G30" s="840"/>
      <c r="H30" s="840"/>
      <c r="I30" s="840"/>
      <c r="J30" s="840"/>
      <c r="K30" s="840"/>
      <c r="L30" s="840"/>
      <c r="M30" s="840"/>
      <c r="N30" s="840"/>
      <c r="O30" s="840"/>
      <c r="P30" s="841"/>
      <c r="Q30" s="842">
        <v>633</v>
      </c>
      <c r="R30" s="843"/>
      <c r="S30" s="843"/>
      <c r="T30" s="843"/>
      <c r="U30" s="843"/>
      <c r="V30" s="843">
        <v>630</v>
      </c>
      <c r="W30" s="843"/>
      <c r="X30" s="843"/>
      <c r="Y30" s="843"/>
      <c r="Z30" s="843"/>
      <c r="AA30" s="843">
        <v>3</v>
      </c>
      <c r="AB30" s="843"/>
      <c r="AC30" s="843"/>
      <c r="AD30" s="843"/>
      <c r="AE30" s="844"/>
      <c r="AF30" s="845">
        <v>3</v>
      </c>
      <c r="AG30" s="846"/>
      <c r="AH30" s="846"/>
      <c r="AI30" s="846"/>
      <c r="AJ30" s="847"/>
      <c r="AK30" s="914">
        <v>137</v>
      </c>
      <c r="AL30" s="915"/>
      <c r="AM30" s="915"/>
      <c r="AN30" s="915"/>
      <c r="AO30" s="915"/>
      <c r="AP30" s="915" t="s">
        <v>510</v>
      </c>
      <c r="AQ30" s="915"/>
      <c r="AR30" s="915"/>
      <c r="AS30" s="915"/>
      <c r="AT30" s="915"/>
      <c r="AU30" s="915" t="s">
        <v>510</v>
      </c>
      <c r="AV30" s="915"/>
      <c r="AW30" s="915"/>
      <c r="AX30" s="915"/>
      <c r="AY30" s="915"/>
      <c r="AZ30" s="916" t="s">
        <v>510</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c r="A31" s="267">
        <v>4</v>
      </c>
      <c r="B31" s="839" t="s">
        <v>405</v>
      </c>
      <c r="C31" s="840"/>
      <c r="D31" s="840"/>
      <c r="E31" s="840"/>
      <c r="F31" s="840"/>
      <c r="G31" s="840"/>
      <c r="H31" s="840"/>
      <c r="I31" s="840"/>
      <c r="J31" s="840"/>
      <c r="K31" s="840"/>
      <c r="L31" s="840"/>
      <c r="M31" s="840"/>
      <c r="N31" s="840"/>
      <c r="O31" s="840"/>
      <c r="P31" s="841"/>
      <c r="Q31" s="842">
        <v>897</v>
      </c>
      <c r="R31" s="843"/>
      <c r="S31" s="843"/>
      <c r="T31" s="843"/>
      <c r="U31" s="843"/>
      <c r="V31" s="843">
        <v>862</v>
      </c>
      <c r="W31" s="843"/>
      <c r="X31" s="843"/>
      <c r="Y31" s="843"/>
      <c r="Z31" s="843"/>
      <c r="AA31" s="843">
        <v>35</v>
      </c>
      <c r="AB31" s="843"/>
      <c r="AC31" s="843"/>
      <c r="AD31" s="843"/>
      <c r="AE31" s="844"/>
      <c r="AF31" s="845">
        <v>528</v>
      </c>
      <c r="AG31" s="846"/>
      <c r="AH31" s="846"/>
      <c r="AI31" s="846"/>
      <c r="AJ31" s="847"/>
      <c r="AK31" s="914">
        <v>10</v>
      </c>
      <c r="AL31" s="915"/>
      <c r="AM31" s="915"/>
      <c r="AN31" s="915"/>
      <c r="AO31" s="915"/>
      <c r="AP31" s="915">
        <v>1347</v>
      </c>
      <c r="AQ31" s="915"/>
      <c r="AR31" s="915"/>
      <c r="AS31" s="915"/>
      <c r="AT31" s="915"/>
      <c r="AU31" s="915">
        <v>4</v>
      </c>
      <c r="AV31" s="915"/>
      <c r="AW31" s="915"/>
      <c r="AX31" s="915"/>
      <c r="AY31" s="915"/>
      <c r="AZ31" s="916" t="s">
        <v>510</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c r="A32" s="267">
        <v>5</v>
      </c>
      <c r="B32" s="839" t="s">
        <v>407</v>
      </c>
      <c r="C32" s="840"/>
      <c r="D32" s="840"/>
      <c r="E32" s="840"/>
      <c r="F32" s="840"/>
      <c r="G32" s="840"/>
      <c r="H32" s="840"/>
      <c r="I32" s="840"/>
      <c r="J32" s="840"/>
      <c r="K32" s="840"/>
      <c r="L32" s="840"/>
      <c r="M32" s="840"/>
      <c r="N32" s="840"/>
      <c r="O32" s="840"/>
      <c r="P32" s="841"/>
      <c r="Q32" s="842">
        <v>1082</v>
      </c>
      <c r="R32" s="843"/>
      <c r="S32" s="843"/>
      <c r="T32" s="843"/>
      <c r="U32" s="843"/>
      <c r="V32" s="843">
        <v>1041</v>
      </c>
      <c r="W32" s="843"/>
      <c r="X32" s="843"/>
      <c r="Y32" s="843"/>
      <c r="Z32" s="843"/>
      <c r="AA32" s="843">
        <v>41</v>
      </c>
      <c r="AB32" s="843"/>
      <c r="AC32" s="843"/>
      <c r="AD32" s="843"/>
      <c r="AE32" s="844"/>
      <c r="AF32" s="845">
        <v>110</v>
      </c>
      <c r="AG32" s="846"/>
      <c r="AH32" s="846"/>
      <c r="AI32" s="846"/>
      <c r="AJ32" s="847"/>
      <c r="AK32" s="914">
        <v>323</v>
      </c>
      <c r="AL32" s="915"/>
      <c r="AM32" s="915"/>
      <c r="AN32" s="915"/>
      <c r="AO32" s="915"/>
      <c r="AP32" s="915">
        <v>5697</v>
      </c>
      <c r="AQ32" s="915"/>
      <c r="AR32" s="915"/>
      <c r="AS32" s="915"/>
      <c r="AT32" s="915"/>
      <c r="AU32" s="915">
        <v>3162</v>
      </c>
      <c r="AV32" s="915"/>
      <c r="AW32" s="915"/>
      <c r="AX32" s="915"/>
      <c r="AY32" s="915"/>
      <c r="AZ32" s="916" t="s">
        <v>510</v>
      </c>
      <c r="BA32" s="916"/>
      <c r="BB32" s="916"/>
      <c r="BC32" s="916"/>
      <c r="BD32" s="916"/>
      <c r="BE32" s="912" t="s">
        <v>406</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408</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c r="A63" s="265" t="s">
        <v>389</v>
      </c>
      <c r="B63" s="874" t="s">
        <v>409</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702</v>
      </c>
      <c r="AG63" s="926"/>
      <c r="AH63" s="926"/>
      <c r="AI63" s="926"/>
      <c r="AJ63" s="927"/>
      <c r="AK63" s="928"/>
      <c r="AL63" s="923"/>
      <c r="AM63" s="923"/>
      <c r="AN63" s="923"/>
      <c r="AO63" s="923"/>
      <c r="AP63" s="926">
        <v>7044</v>
      </c>
      <c r="AQ63" s="926"/>
      <c r="AR63" s="926"/>
      <c r="AS63" s="926"/>
      <c r="AT63" s="926"/>
      <c r="AU63" s="926">
        <v>3166</v>
      </c>
      <c r="AV63" s="926"/>
      <c r="AW63" s="926"/>
      <c r="AX63" s="926"/>
      <c r="AY63" s="926"/>
      <c r="AZ63" s="930"/>
      <c r="BA63" s="930"/>
      <c r="BB63" s="930"/>
      <c r="BC63" s="930"/>
      <c r="BD63" s="930"/>
      <c r="BE63" s="931"/>
      <c r="BF63" s="931"/>
      <c r="BG63" s="931"/>
      <c r="BH63" s="931"/>
      <c r="BI63" s="932"/>
      <c r="BJ63" s="933" t="s">
        <v>128</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c r="A66" s="824" t="s">
        <v>411</v>
      </c>
      <c r="B66" s="825"/>
      <c r="C66" s="825"/>
      <c r="D66" s="825"/>
      <c r="E66" s="825"/>
      <c r="F66" s="825"/>
      <c r="G66" s="825"/>
      <c r="H66" s="825"/>
      <c r="I66" s="825"/>
      <c r="J66" s="825"/>
      <c r="K66" s="825"/>
      <c r="L66" s="825"/>
      <c r="M66" s="825"/>
      <c r="N66" s="825"/>
      <c r="O66" s="825"/>
      <c r="P66" s="826"/>
      <c r="Q66" s="801" t="s">
        <v>412</v>
      </c>
      <c r="R66" s="802"/>
      <c r="S66" s="802"/>
      <c r="T66" s="802"/>
      <c r="U66" s="803"/>
      <c r="V66" s="801" t="s">
        <v>413</v>
      </c>
      <c r="W66" s="802"/>
      <c r="X66" s="802"/>
      <c r="Y66" s="802"/>
      <c r="Z66" s="803"/>
      <c r="AA66" s="801" t="s">
        <v>396</v>
      </c>
      <c r="AB66" s="802"/>
      <c r="AC66" s="802"/>
      <c r="AD66" s="802"/>
      <c r="AE66" s="803"/>
      <c r="AF66" s="936" t="s">
        <v>414</v>
      </c>
      <c r="AG66" s="897"/>
      <c r="AH66" s="897"/>
      <c r="AI66" s="897"/>
      <c r="AJ66" s="937"/>
      <c r="AK66" s="801" t="s">
        <v>415</v>
      </c>
      <c r="AL66" s="825"/>
      <c r="AM66" s="825"/>
      <c r="AN66" s="825"/>
      <c r="AO66" s="826"/>
      <c r="AP66" s="801" t="s">
        <v>399</v>
      </c>
      <c r="AQ66" s="802"/>
      <c r="AR66" s="802"/>
      <c r="AS66" s="802"/>
      <c r="AT66" s="803"/>
      <c r="AU66" s="801" t="s">
        <v>416</v>
      </c>
      <c r="AV66" s="802"/>
      <c r="AW66" s="802"/>
      <c r="AX66" s="802"/>
      <c r="AY66" s="803"/>
      <c r="AZ66" s="801" t="s">
        <v>375</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c r="A68" s="259">
        <v>1</v>
      </c>
      <c r="B68" s="953" t="s">
        <v>578</v>
      </c>
      <c r="C68" s="954"/>
      <c r="D68" s="954"/>
      <c r="E68" s="954"/>
      <c r="F68" s="954"/>
      <c r="G68" s="954"/>
      <c r="H68" s="954"/>
      <c r="I68" s="954"/>
      <c r="J68" s="954"/>
      <c r="K68" s="954"/>
      <c r="L68" s="954"/>
      <c r="M68" s="954"/>
      <c r="N68" s="954"/>
      <c r="O68" s="954"/>
      <c r="P68" s="955"/>
      <c r="Q68" s="956">
        <v>203</v>
      </c>
      <c r="R68" s="950"/>
      <c r="S68" s="950"/>
      <c r="T68" s="950"/>
      <c r="U68" s="950"/>
      <c r="V68" s="950">
        <v>189</v>
      </c>
      <c r="W68" s="950"/>
      <c r="X68" s="950"/>
      <c r="Y68" s="950"/>
      <c r="Z68" s="950"/>
      <c r="AA68" s="950">
        <v>14</v>
      </c>
      <c r="AB68" s="950"/>
      <c r="AC68" s="950"/>
      <c r="AD68" s="950"/>
      <c r="AE68" s="950"/>
      <c r="AF68" s="950">
        <v>14</v>
      </c>
      <c r="AG68" s="950"/>
      <c r="AH68" s="950"/>
      <c r="AI68" s="950"/>
      <c r="AJ68" s="950"/>
      <c r="AK68" s="950" t="s">
        <v>510</v>
      </c>
      <c r="AL68" s="950"/>
      <c r="AM68" s="950"/>
      <c r="AN68" s="950"/>
      <c r="AO68" s="950"/>
      <c r="AP68" s="950" t="s">
        <v>510</v>
      </c>
      <c r="AQ68" s="950"/>
      <c r="AR68" s="950"/>
      <c r="AS68" s="950"/>
      <c r="AT68" s="950"/>
      <c r="AU68" s="950" t="s">
        <v>510</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c r="A69" s="262">
        <v>2</v>
      </c>
      <c r="B69" s="957" t="s">
        <v>579</v>
      </c>
      <c r="C69" s="958"/>
      <c r="D69" s="958"/>
      <c r="E69" s="958"/>
      <c r="F69" s="958"/>
      <c r="G69" s="958"/>
      <c r="H69" s="958"/>
      <c r="I69" s="958"/>
      <c r="J69" s="958"/>
      <c r="K69" s="958"/>
      <c r="L69" s="958"/>
      <c r="M69" s="958"/>
      <c r="N69" s="958"/>
      <c r="O69" s="958"/>
      <c r="P69" s="959"/>
      <c r="Q69" s="960">
        <v>1218363</v>
      </c>
      <c r="R69" s="915"/>
      <c r="S69" s="915"/>
      <c r="T69" s="915"/>
      <c r="U69" s="915"/>
      <c r="V69" s="915">
        <v>1197433</v>
      </c>
      <c r="W69" s="915"/>
      <c r="X69" s="915"/>
      <c r="Y69" s="915"/>
      <c r="Z69" s="915"/>
      <c r="AA69" s="915">
        <v>20930</v>
      </c>
      <c r="AB69" s="915"/>
      <c r="AC69" s="915"/>
      <c r="AD69" s="915"/>
      <c r="AE69" s="915"/>
      <c r="AF69" s="915">
        <v>20930</v>
      </c>
      <c r="AG69" s="915"/>
      <c r="AH69" s="915"/>
      <c r="AI69" s="915"/>
      <c r="AJ69" s="915"/>
      <c r="AK69" s="915">
        <v>7055</v>
      </c>
      <c r="AL69" s="915"/>
      <c r="AM69" s="915"/>
      <c r="AN69" s="915"/>
      <c r="AO69" s="915"/>
      <c r="AP69" s="915" t="s">
        <v>510</v>
      </c>
      <c r="AQ69" s="915"/>
      <c r="AR69" s="915"/>
      <c r="AS69" s="915"/>
      <c r="AT69" s="915"/>
      <c r="AU69" s="915" t="s">
        <v>510</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c r="A70" s="262">
        <v>3</v>
      </c>
      <c r="B70" s="957" t="s">
        <v>580</v>
      </c>
      <c r="C70" s="958"/>
      <c r="D70" s="958"/>
      <c r="E70" s="958"/>
      <c r="F70" s="958"/>
      <c r="G70" s="958"/>
      <c r="H70" s="958"/>
      <c r="I70" s="958"/>
      <c r="J70" s="958"/>
      <c r="K70" s="958"/>
      <c r="L70" s="958"/>
      <c r="M70" s="958"/>
      <c r="N70" s="958"/>
      <c r="O70" s="958"/>
      <c r="P70" s="959"/>
      <c r="Q70" s="960">
        <v>39402</v>
      </c>
      <c r="R70" s="915"/>
      <c r="S70" s="915"/>
      <c r="T70" s="915"/>
      <c r="U70" s="915"/>
      <c r="V70" s="915">
        <v>34057</v>
      </c>
      <c r="W70" s="915"/>
      <c r="X70" s="915"/>
      <c r="Y70" s="915"/>
      <c r="Z70" s="915"/>
      <c r="AA70" s="915">
        <v>5344</v>
      </c>
      <c r="AB70" s="915"/>
      <c r="AC70" s="915"/>
      <c r="AD70" s="915"/>
      <c r="AE70" s="915"/>
      <c r="AF70" s="915">
        <v>19453</v>
      </c>
      <c r="AG70" s="915"/>
      <c r="AH70" s="915"/>
      <c r="AI70" s="915"/>
      <c r="AJ70" s="915"/>
      <c r="AK70" s="915" t="s">
        <v>510</v>
      </c>
      <c r="AL70" s="915"/>
      <c r="AM70" s="915"/>
      <c r="AN70" s="915"/>
      <c r="AO70" s="915"/>
      <c r="AP70" s="915">
        <v>119226</v>
      </c>
      <c r="AQ70" s="915"/>
      <c r="AR70" s="915"/>
      <c r="AS70" s="915"/>
      <c r="AT70" s="915"/>
      <c r="AU70" s="915" t="s">
        <v>510</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c r="A71" s="262">
        <v>4</v>
      </c>
      <c r="B71" s="957" t="s">
        <v>581</v>
      </c>
      <c r="C71" s="958"/>
      <c r="D71" s="958"/>
      <c r="E71" s="958"/>
      <c r="F71" s="958"/>
      <c r="G71" s="958"/>
      <c r="H71" s="958"/>
      <c r="I71" s="958"/>
      <c r="J71" s="958"/>
      <c r="K71" s="958"/>
      <c r="L71" s="958"/>
      <c r="M71" s="958"/>
      <c r="N71" s="958"/>
      <c r="O71" s="958"/>
      <c r="P71" s="959"/>
      <c r="Q71" s="960">
        <v>7725</v>
      </c>
      <c r="R71" s="915"/>
      <c r="S71" s="915"/>
      <c r="T71" s="915"/>
      <c r="U71" s="915"/>
      <c r="V71" s="915">
        <v>6053</v>
      </c>
      <c r="W71" s="915"/>
      <c r="X71" s="915"/>
      <c r="Y71" s="915"/>
      <c r="Z71" s="915"/>
      <c r="AA71" s="915">
        <v>1672</v>
      </c>
      <c r="AB71" s="915"/>
      <c r="AC71" s="915"/>
      <c r="AD71" s="915"/>
      <c r="AE71" s="915"/>
      <c r="AF71" s="915">
        <v>16867</v>
      </c>
      <c r="AG71" s="915"/>
      <c r="AH71" s="915"/>
      <c r="AI71" s="915"/>
      <c r="AJ71" s="915"/>
      <c r="AK71" s="915" t="s">
        <v>510</v>
      </c>
      <c r="AL71" s="915"/>
      <c r="AM71" s="915"/>
      <c r="AN71" s="915"/>
      <c r="AO71" s="915"/>
      <c r="AP71" s="915">
        <v>13994</v>
      </c>
      <c r="AQ71" s="915"/>
      <c r="AR71" s="915"/>
      <c r="AS71" s="915"/>
      <c r="AT71" s="915"/>
      <c r="AU71" s="915" t="s">
        <v>510</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c r="A72" s="262">
        <v>5</v>
      </c>
      <c r="B72" s="957" t="s">
        <v>582</v>
      </c>
      <c r="C72" s="958"/>
      <c r="D72" s="958"/>
      <c r="E72" s="958"/>
      <c r="F72" s="958"/>
      <c r="G72" s="958"/>
      <c r="H72" s="958"/>
      <c r="I72" s="958"/>
      <c r="J72" s="958"/>
      <c r="K72" s="958"/>
      <c r="L72" s="958"/>
      <c r="M72" s="958"/>
      <c r="N72" s="958"/>
      <c r="O72" s="958"/>
      <c r="P72" s="959"/>
      <c r="Q72" s="960">
        <v>3968</v>
      </c>
      <c r="R72" s="915"/>
      <c r="S72" s="915"/>
      <c r="T72" s="915"/>
      <c r="U72" s="915"/>
      <c r="V72" s="915">
        <v>3968</v>
      </c>
      <c r="W72" s="915"/>
      <c r="X72" s="915"/>
      <c r="Y72" s="915"/>
      <c r="Z72" s="915"/>
      <c r="AA72" s="915" t="s">
        <v>510</v>
      </c>
      <c r="AB72" s="915"/>
      <c r="AC72" s="915"/>
      <c r="AD72" s="915"/>
      <c r="AE72" s="915"/>
      <c r="AF72" s="915" t="s">
        <v>510</v>
      </c>
      <c r="AG72" s="915"/>
      <c r="AH72" s="915"/>
      <c r="AI72" s="915"/>
      <c r="AJ72" s="915"/>
      <c r="AK72" s="915" t="s">
        <v>510</v>
      </c>
      <c r="AL72" s="915"/>
      <c r="AM72" s="915"/>
      <c r="AN72" s="915"/>
      <c r="AO72" s="915"/>
      <c r="AP72" s="915">
        <v>2112</v>
      </c>
      <c r="AQ72" s="915"/>
      <c r="AR72" s="915"/>
      <c r="AS72" s="915"/>
      <c r="AT72" s="915"/>
      <c r="AU72" s="915">
        <v>288</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c r="A73" s="262">
        <v>6</v>
      </c>
      <c r="B73" s="957"/>
      <c r="C73" s="958"/>
      <c r="D73" s="958"/>
      <c r="E73" s="958"/>
      <c r="F73" s="958"/>
      <c r="G73" s="958"/>
      <c r="H73" s="958"/>
      <c r="I73" s="958"/>
      <c r="J73" s="958"/>
      <c r="K73" s="958"/>
      <c r="L73" s="958"/>
      <c r="M73" s="958"/>
      <c r="N73" s="958"/>
      <c r="O73" s="958"/>
      <c r="P73" s="959"/>
      <c r="Q73" s="960"/>
      <c r="R73" s="915"/>
      <c r="S73" s="915"/>
      <c r="T73" s="915"/>
      <c r="U73" s="915"/>
      <c r="V73" s="915"/>
      <c r="W73" s="915"/>
      <c r="X73" s="915"/>
      <c r="Y73" s="915"/>
      <c r="Z73" s="915"/>
      <c r="AA73" s="915"/>
      <c r="AB73" s="915"/>
      <c r="AC73" s="915"/>
      <c r="AD73" s="915"/>
      <c r="AE73" s="915"/>
      <c r="AF73" s="915"/>
      <c r="AG73" s="915"/>
      <c r="AH73" s="915"/>
      <c r="AI73" s="915"/>
      <c r="AJ73" s="915"/>
      <c r="AK73" s="915"/>
      <c r="AL73" s="915"/>
      <c r="AM73" s="915"/>
      <c r="AN73" s="915"/>
      <c r="AO73" s="915"/>
      <c r="AP73" s="915"/>
      <c r="AQ73" s="915"/>
      <c r="AR73" s="915"/>
      <c r="AS73" s="915"/>
      <c r="AT73" s="915"/>
      <c r="AU73" s="915"/>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c r="A88" s="265" t="s">
        <v>389</v>
      </c>
      <c r="B88" s="874" t="s">
        <v>417</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57264</v>
      </c>
      <c r="AG88" s="926"/>
      <c r="AH88" s="926"/>
      <c r="AI88" s="926"/>
      <c r="AJ88" s="926"/>
      <c r="AK88" s="923"/>
      <c r="AL88" s="923"/>
      <c r="AM88" s="923"/>
      <c r="AN88" s="923"/>
      <c r="AO88" s="923"/>
      <c r="AP88" s="926">
        <v>135331</v>
      </c>
      <c r="AQ88" s="926"/>
      <c r="AR88" s="926"/>
      <c r="AS88" s="926"/>
      <c r="AT88" s="926"/>
      <c r="AU88" s="926">
        <v>288</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418</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v>5</v>
      </c>
      <c r="CS102" s="934"/>
      <c r="CT102" s="934"/>
      <c r="CU102" s="934"/>
      <c r="CV102" s="977"/>
      <c r="CW102" s="976" t="s">
        <v>574</v>
      </c>
      <c r="CX102" s="934"/>
      <c r="CY102" s="934"/>
      <c r="CZ102" s="934"/>
      <c r="DA102" s="977"/>
      <c r="DB102" s="976">
        <v>718</v>
      </c>
      <c r="DC102" s="934"/>
      <c r="DD102" s="934"/>
      <c r="DE102" s="934"/>
      <c r="DF102" s="977"/>
      <c r="DG102" s="976" t="s">
        <v>577</v>
      </c>
      <c r="DH102" s="934"/>
      <c r="DI102" s="934"/>
      <c r="DJ102" s="934"/>
      <c r="DK102" s="977"/>
      <c r="DL102" s="976" t="s">
        <v>510</v>
      </c>
      <c r="DM102" s="934"/>
      <c r="DN102" s="934"/>
      <c r="DO102" s="934"/>
      <c r="DP102" s="977"/>
      <c r="DQ102" s="976" t="s">
        <v>510</v>
      </c>
      <c r="DR102" s="934"/>
      <c r="DS102" s="934"/>
      <c r="DT102" s="934"/>
      <c r="DU102" s="977"/>
      <c r="DV102" s="1000"/>
      <c r="DW102" s="1001"/>
      <c r="DX102" s="1001"/>
      <c r="DY102" s="1001"/>
      <c r="DZ102" s="1002"/>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419</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420</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421</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422</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05" t="s">
        <v>423</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424</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c r="A109" s="998" t="s">
        <v>425</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426</v>
      </c>
      <c r="AB109" s="979"/>
      <c r="AC109" s="979"/>
      <c r="AD109" s="979"/>
      <c r="AE109" s="980"/>
      <c r="AF109" s="978" t="s">
        <v>305</v>
      </c>
      <c r="AG109" s="979"/>
      <c r="AH109" s="979"/>
      <c r="AI109" s="979"/>
      <c r="AJ109" s="980"/>
      <c r="AK109" s="978" t="s">
        <v>304</v>
      </c>
      <c r="AL109" s="979"/>
      <c r="AM109" s="979"/>
      <c r="AN109" s="979"/>
      <c r="AO109" s="980"/>
      <c r="AP109" s="978" t="s">
        <v>427</v>
      </c>
      <c r="AQ109" s="979"/>
      <c r="AR109" s="979"/>
      <c r="AS109" s="979"/>
      <c r="AT109" s="981"/>
      <c r="AU109" s="998" t="s">
        <v>425</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426</v>
      </c>
      <c r="BR109" s="979"/>
      <c r="BS109" s="979"/>
      <c r="BT109" s="979"/>
      <c r="BU109" s="980"/>
      <c r="BV109" s="978" t="s">
        <v>305</v>
      </c>
      <c r="BW109" s="979"/>
      <c r="BX109" s="979"/>
      <c r="BY109" s="979"/>
      <c r="BZ109" s="980"/>
      <c r="CA109" s="978" t="s">
        <v>304</v>
      </c>
      <c r="CB109" s="979"/>
      <c r="CC109" s="979"/>
      <c r="CD109" s="979"/>
      <c r="CE109" s="980"/>
      <c r="CF109" s="999" t="s">
        <v>427</v>
      </c>
      <c r="CG109" s="999"/>
      <c r="CH109" s="999"/>
      <c r="CI109" s="999"/>
      <c r="CJ109" s="999"/>
      <c r="CK109" s="978" t="s">
        <v>428</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426</v>
      </c>
      <c r="DH109" s="979"/>
      <c r="DI109" s="979"/>
      <c r="DJ109" s="979"/>
      <c r="DK109" s="980"/>
      <c r="DL109" s="978" t="s">
        <v>305</v>
      </c>
      <c r="DM109" s="979"/>
      <c r="DN109" s="979"/>
      <c r="DO109" s="979"/>
      <c r="DP109" s="980"/>
      <c r="DQ109" s="978" t="s">
        <v>304</v>
      </c>
      <c r="DR109" s="979"/>
      <c r="DS109" s="979"/>
      <c r="DT109" s="979"/>
      <c r="DU109" s="980"/>
      <c r="DV109" s="978" t="s">
        <v>427</v>
      </c>
      <c r="DW109" s="979"/>
      <c r="DX109" s="979"/>
      <c r="DY109" s="979"/>
      <c r="DZ109" s="981"/>
    </row>
    <row r="110" spans="1:131" s="247" customFormat="1" ht="26.25" customHeight="1">
      <c r="A110" s="982" t="s">
        <v>429</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1081359</v>
      </c>
      <c r="AB110" s="986"/>
      <c r="AC110" s="986"/>
      <c r="AD110" s="986"/>
      <c r="AE110" s="987"/>
      <c r="AF110" s="988">
        <v>1037509</v>
      </c>
      <c r="AG110" s="986"/>
      <c r="AH110" s="986"/>
      <c r="AI110" s="986"/>
      <c r="AJ110" s="987"/>
      <c r="AK110" s="988">
        <v>950666</v>
      </c>
      <c r="AL110" s="986"/>
      <c r="AM110" s="986"/>
      <c r="AN110" s="986"/>
      <c r="AO110" s="987"/>
      <c r="AP110" s="989">
        <v>12.6</v>
      </c>
      <c r="AQ110" s="990"/>
      <c r="AR110" s="990"/>
      <c r="AS110" s="990"/>
      <c r="AT110" s="991"/>
      <c r="AU110" s="992" t="s">
        <v>73</v>
      </c>
      <c r="AV110" s="993"/>
      <c r="AW110" s="993"/>
      <c r="AX110" s="993"/>
      <c r="AY110" s="993"/>
      <c r="AZ110" s="1034" t="s">
        <v>430</v>
      </c>
      <c r="BA110" s="983"/>
      <c r="BB110" s="983"/>
      <c r="BC110" s="983"/>
      <c r="BD110" s="983"/>
      <c r="BE110" s="983"/>
      <c r="BF110" s="983"/>
      <c r="BG110" s="983"/>
      <c r="BH110" s="983"/>
      <c r="BI110" s="983"/>
      <c r="BJ110" s="983"/>
      <c r="BK110" s="983"/>
      <c r="BL110" s="983"/>
      <c r="BM110" s="983"/>
      <c r="BN110" s="983"/>
      <c r="BO110" s="983"/>
      <c r="BP110" s="984"/>
      <c r="BQ110" s="1020">
        <v>8582510</v>
      </c>
      <c r="BR110" s="1021"/>
      <c r="BS110" s="1021"/>
      <c r="BT110" s="1021"/>
      <c r="BU110" s="1021"/>
      <c r="BV110" s="1021">
        <v>8597031</v>
      </c>
      <c r="BW110" s="1021"/>
      <c r="BX110" s="1021"/>
      <c r="BY110" s="1021"/>
      <c r="BZ110" s="1021"/>
      <c r="CA110" s="1021">
        <v>8843414</v>
      </c>
      <c r="CB110" s="1021"/>
      <c r="CC110" s="1021"/>
      <c r="CD110" s="1021"/>
      <c r="CE110" s="1021"/>
      <c r="CF110" s="1035">
        <v>117.4</v>
      </c>
      <c r="CG110" s="1036"/>
      <c r="CH110" s="1036"/>
      <c r="CI110" s="1036"/>
      <c r="CJ110" s="1036"/>
      <c r="CK110" s="1037" t="s">
        <v>431</v>
      </c>
      <c r="CL110" s="1038"/>
      <c r="CM110" s="1017" t="s">
        <v>432</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387</v>
      </c>
      <c r="DH110" s="1021"/>
      <c r="DI110" s="1021"/>
      <c r="DJ110" s="1021"/>
      <c r="DK110" s="1021"/>
      <c r="DL110" s="1021" t="s">
        <v>433</v>
      </c>
      <c r="DM110" s="1021"/>
      <c r="DN110" s="1021"/>
      <c r="DO110" s="1021"/>
      <c r="DP110" s="1021"/>
      <c r="DQ110" s="1021" t="s">
        <v>391</v>
      </c>
      <c r="DR110" s="1021"/>
      <c r="DS110" s="1021"/>
      <c r="DT110" s="1021"/>
      <c r="DU110" s="1021"/>
      <c r="DV110" s="1022" t="s">
        <v>433</v>
      </c>
      <c r="DW110" s="1022"/>
      <c r="DX110" s="1022"/>
      <c r="DY110" s="1022"/>
      <c r="DZ110" s="1023"/>
    </row>
    <row r="111" spans="1:131" s="247" customFormat="1" ht="26.25" customHeight="1">
      <c r="A111" s="1024" t="s">
        <v>434</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391</v>
      </c>
      <c r="AB111" s="1028"/>
      <c r="AC111" s="1028"/>
      <c r="AD111" s="1028"/>
      <c r="AE111" s="1029"/>
      <c r="AF111" s="1030" t="s">
        <v>128</v>
      </c>
      <c r="AG111" s="1028"/>
      <c r="AH111" s="1028"/>
      <c r="AI111" s="1028"/>
      <c r="AJ111" s="1029"/>
      <c r="AK111" s="1030" t="s">
        <v>391</v>
      </c>
      <c r="AL111" s="1028"/>
      <c r="AM111" s="1028"/>
      <c r="AN111" s="1028"/>
      <c r="AO111" s="1029"/>
      <c r="AP111" s="1031" t="s">
        <v>433</v>
      </c>
      <c r="AQ111" s="1032"/>
      <c r="AR111" s="1032"/>
      <c r="AS111" s="1032"/>
      <c r="AT111" s="1033"/>
      <c r="AU111" s="994"/>
      <c r="AV111" s="995"/>
      <c r="AW111" s="995"/>
      <c r="AX111" s="995"/>
      <c r="AY111" s="995"/>
      <c r="AZ111" s="1043" t="s">
        <v>435</v>
      </c>
      <c r="BA111" s="1044"/>
      <c r="BB111" s="1044"/>
      <c r="BC111" s="1044"/>
      <c r="BD111" s="1044"/>
      <c r="BE111" s="1044"/>
      <c r="BF111" s="1044"/>
      <c r="BG111" s="1044"/>
      <c r="BH111" s="1044"/>
      <c r="BI111" s="1044"/>
      <c r="BJ111" s="1044"/>
      <c r="BK111" s="1044"/>
      <c r="BL111" s="1044"/>
      <c r="BM111" s="1044"/>
      <c r="BN111" s="1044"/>
      <c r="BO111" s="1044"/>
      <c r="BP111" s="1045"/>
      <c r="BQ111" s="1013">
        <v>713306</v>
      </c>
      <c r="BR111" s="1014"/>
      <c r="BS111" s="1014"/>
      <c r="BT111" s="1014"/>
      <c r="BU111" s="1014"/>
      <c r="BV111" s="1014">
        <v>713313</v>
      </c>
      <c r="BW111" s="1014"/>
      <c r="BX111" s="1014"/>
      <c r="BY111" s="1014"/>
      <c r="BZ111" s="1014"/>
      <c r="CA111" s="1014">
        <v>718068</v>
      </c>
      <c r="CB111" s="1014"/>
      <c r="CC111" s="1014"/>
      <c r="CD111" s="1014"/>
      <c r="CE111" s="1014"/>
      <c r="CF111" s="1008">
        <v>9.5</v>
      </c>
      <c r="CG111" s="1009"/>
      <c r="CH111" s="1009"/>
      <c r="CI111" s="1009"/>
      <c r="CJ111" s="1009"/>
      <c r="CK111" s="1039"/>
      <c r="CL111" s="1040"/>
      <c r="CM111" s="1010" t="s">
        <v>436</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387</v>
      </c>
      <c r="DH111" s="1014"/>
      <c r="DI111" s="1014"/>
      <c r="DJ111" s="1014"/>
      <c r="DK111" s="1014"/>
      <c r="DL111" s="1014" t="s">
        <v>391</v>
      </c>
      <c r="DM111" s="1014"/>
      <c r="DN111" s="1014"/>
      <c r="DO111" s="1014"/>
      <c r="DP111" s="1014"/>
      <c r="DQ111" s="1014" t="s">
        <v>128</v>
      </c>
      <c r="DR111" s="1014"/>
      <c r="DS111" s="1014"/>
      <c r="DT111" s="1014"/>
      <c r="DU111" s="1014"/>
      <c r="DV111" s="1015" t="s">
        <v>391</v>
      </c>
      <c r="DW111" s="1015"/>
      <c r="DX111" s="1015"/>
      <c r="DY111" s="1015"/>
      <c r="DZ111" s="1016"/>
    </row>
    <row r="112" spans="1:131" s="247" customFormat="1" ht="26.25" customHeight="1">
      <c r="A112" s="1046" t="s">
        <v>437</v>
      </c>
      <c r="B112" s="1047"/>
      <c r="C112" s="1044" t="s">
        <v>438</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387</v>
      </c>
      <c r="AB112" s="1053"/>
      <c r="AC112" s="1053"/>
      <c r="AD112" s="1053"/>
      <c r="AE112" s="1054"/>
      <c r="AF112" s="1055" t="s">
        <v>128</v>
      </c>
      <c r="AG112" s="1053"/>
      <c r="AH112" s="1053"/>
      <c r="AI112" s="1053"/>
      <c r="AJ112" s="1054"/>
      <c r="AK112" s="1055" t="s">
        <v>387</v>
      </c>
      <c r="AL112" s="1053"/>
      <c r="AM112" s="1053"/>
      <c r="AN112" s="1053"/>
      <c r="AO112" s="1054"/>
      <c r="AP112" s="1056" t="s">
        <v>128</v>
      </c>
      <c r="AQ112" s="1057"/>
      <c r="AR112" s="1057"/>
      <c r="AS112" s="1057"/>
      <c r="AT112" s="1058"/>
      <c r="AU112" s="994"/>
      <c r="AV112" s="995"/>
      <c r="AW112" s="995"/>
      <c r="AX112" s="995"/>
      <c r="AY112" s="995"/>
      <c r="AZ112" s="1043" t="s">
        <v>439</v>
      </c>
      <c r="BA112" s="1044"/>
      <c r="BB112" s="1044"/>
      <c r="BC112" s="1044"/>
      <c r="BD112" s="1044"/>
      <c r="BE112" s="1044"/>
      <c r="BF112" s="1044"/>
      <c r="BG112" s="1044"/>
      <c r="BH112" s="1044"/>
      <c r="BI112" s="1044"/>
      <c r="BJ112" s="1044"/>
      <c r="BK112" s="1044"/>
      <c r="BL112" s="1044"/>
      <c r="BM112" s="1044"/>
      <c r="BN112" s="1044"/>
      <c r="BO112" s="1044"/>
      <c r="BP112" s="1045"/>
      <c r="BQ112" s="1013">
        <v>3341247</v>
      </c>
      <c r="BR112" s="1014"/>
      <c r="BS112" s="1014"/>
      <c r="BT112" s="1014"/>
      <c r="BU112" s="1014"/>
      <c r="BV112" s="1014">
        <v>3183308</v>
      </c>
      <c r="BW112" s="1014"/>
      <c r="BX112" s="1014"/>
      <c r="BY112" s="1014"/>
      <c r="BZ112" s="1014"/>
      <c r="CA112" s="1014">
        <v>3165714</v>
      </c>
      <c r="CB112" s="1014"/>
      <c r="CC112" s="1014"/>
      <c r="CD112" s="1014"/>
      <c r="CE112" s="1014"/>
      <c r="CF112" s="1008">
        <v>42</v>
      </c>
      <c r="CG112" s="1009"/>
      <c r="CH112" s="1009"/>
      <c r="CI112" s="1009"/>
      <c r="CJ112" s="1009"/>
      <c r="CK112" s="1039"/>
      <c r="CL112" s="1040"/>
      <c r="CM112" s="1010" t="s">
        <v>440</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387</v>
      </c>
      <c r="DH112" s="1014"/>
      <c r="DI112" s="1014"/>
      <c r="DJ112" s="1014"/>
      <c r="DK112" s="1014"/>
      <c r="DL112" s="1014" t="s">
        <v>433</v>
      </c>
      <c r="DM112" s="1014"/>
      <c r="DN112" s="1014"/>
      <c r="DO112" s="1014"/>
      <c r="DP112" s="1014"/>
      <c r="DQ112" s="1014" t="s">
        <v>128</v>
      </c>
      <c r="DR112" s="1014"/>
      <c r="DS112" s="1014"/>
      <c r="DT112" s="1014"/>
      <c r="DU112" s="1014"/>
      <c r="DV112" s="1015" t="s">
        <v>387</v>
      </c>
      <c r="DW112" s="1015"/>
      <c r="DX112" s="1015"/>
      <c r="DY112" s="1015"/>
      <c r="DZ112" s="1016"/>
    </row>
    <row r="113" spans="1:130" s="247" customFormat="1" ht="26.25" customHeight="1">
      <c r="A113" s="1048"/>
      <c r="B113" s="1049"/>
      <c r="C113" s="1044" t="s">
        <v>441</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323929</v>
      </c>
      <c r="AB113" s="1028"/>
      <c r="AC113" s="1028"/>
      <c r="AD113" s="1028"/>
      <c r="AE113" s="1029"/>
      <c r="AF113" s="1030">
        <v>267017</v>
      </c>
      <c r="AG113" s="1028"/>
      <c r="AH113" s="1028"/>
      <c r="AI113" s="1028"/>
      <c r="AJ113" s="1029"/>
      <c r="AK113" s="1030">
        <v>257979</v>
      </c>
      <c r="AL113" s="1028"/>
      <c r="AM113" s="1028"/>
      <c r="AN113" s="1028"/>
      <c r="AO113" s="1029"/>
      <c r="AP113" s="1031">
        <v>3.4</v>
      </c>
      <c r="AQ113" s="1032"/>
      <c r="AR113" s="1032"/>
      <c r="AS113" s="1032"/>
      <c r="AT113" s="1033"/>
      <c r="AU113" s="994"/>
      <c r="AV113" s="995"/>
      <c r="AW113" s="995"/>
      <c r="AX113" s="995"/>
      <c r="AY113" s="995"/>
      <c r="AZ113" s="1043" t="s">
        <v>442</v>
      </c>
      <c r="BA113" s="1044"/>
      <c r="BB113" s="1044"/>
      <c r="BC113" s="1044"/>
      <c r="BD113" s="1044"/>
      <c r="BE113" s="1044"/>
      <c r="BF113" s="1044"/>
      <c r="BG113" s="1044"/>
      <c r="BH113" s="1044"/>
      <c r="BI113" s="1044"/>
      <c r="BJ113" s="1044"/>
      <c r="BK113" s="1044"/>
      <c r="BL113" s="1044"/>
      <c r="BM113" s="1044"/>
      <c r="BN113" s="1044"/>
      <c r="BO113" s="1044"/>
      <c r="BP113" s="1045"/>
      <c r="BQ113" s="1013">
        <v>311359</v>
      </c>
      <c r="BR113" s="1014"/>
      <c r="BS113" s="1014"/>
      <c r="BT113" s="1014"/>
      <c r="BU113" s="1014"/>
      <c r="BV113" s="1014">
        <v>308150</v>
      </c>
      <c r="BW113" s="1014"/>
      <c r="BX113" s="1014"/>
      <c r="BY113" s="1014"/>
      <c r="BZ113" s="1014"/>
      <c r="CA113" s="1014">
        <v>287612</v>
      </c>
      <c r="CB113" s="1014"/>
      <c r="CC113" s="1014"/>
      <c r="CD113" s="1014"/>
      <c r="CE113" s="1014"/>
      <c r="CF113" s="1008">
        <v>3.8</v>
      </c>
      <c r="CG113" s="1009"/>
      <c r="CH113" s="1009"/>
      <c r="CI113" s="1009"/>
      <c r="CJ113" s="1009"/>
      <c r="CK113" s="1039"/>
      <c r="CL113" s="1040"/>
      <c r="CM113" s="1010" t="s">
        <v>443</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128</v>
      </c>
      <c r="DH113" s="1053"/>
      <c r="DI113" s="1053"/>
      <c r="DJ113" s="1053"/>
      <c r="DK113" s="1054"/>
      <c r="DL113" s="1055" t="s">
        <v>391</v>
      </c>
      <c r="DM113" s="1053"/>
      <c r="DN113" s="1053"/>
      <c r="DO113" s="1053"/>
      <c r="DP113" s="1054"/>
      <c r="DQ113" s="1055" t="s">
        <v>387</v>
      </c>
      <c r="DR113" s="1053"/>
      <c r="DS113" s="1053"/>
      <c r="DT113" s="1053"/>
      <c r="DU113" s="1054"/>
      <c r="DV113" s="1056" t="s">
        <v>387</v>
      </c>
      <c r="DW113" s="1057"/>
      <c r="DX113" s="1057"/>
      <c r="DY113" s="1057"/>
      <c r="DZ113" s="1058"/>
    </row>
    <row r="114" spans="1:130" s="247" customFormat="1" ht="26.25" customHeight="1">
      <c r="A114" s="1048"/>
      <c r="B114" s="1049"/>
      <c r="C114" s="1044" t="s">
        <v>444</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31392</v>
      </c>
      <c r="AB114" s="1053"/>
      <c r="AC114" s="1053"/>
      <c r="AD114" s="1053"/>
      <c r="AE114" s="1054"/>
      <c r="AF114" s="1055">
        <v>39431</v>
      </c>
      <c r="AG114" s="1053"/>
      <c r="AH114" s="1053"/>
      <c r="AI114" s="1053"/>
      <c r="AJ114" s="1054"/>
      <c r="AK114" s="1055">
        <v>39269</v>
      </c>
      <c r="AL114" s="1053"/>
      <c r="AM114" s="1053"/>
      <c r="AN114" s="1053"/>
      <c r="AO114" s="1054"/>
      <c r="AP114" s="1056">
        <v>0.5</v>
      </c>
      <c r="AQ114" s="1057"/>
      <c r="AR114" s="1057"/>
      <c r="AS114" s="1057"/>
      <c r="AT114" s="1058"/>
      <c r="AU114" s="994"/>
      <c r="AV114" s="995"/>
      <c r="AW114" s="995"/>
      <c r="AX114" s="995"/>
      <c r="AY114" s="995"/>
      <c r="AZ114" s="1043" t="s">
        <v>445</v>
      </c>
      <c r="BA114" s="1044"/>
      <c r="BB114" s="1044"/>
      <c r="BC114" s="1044"/>
      <c r="BD114" s="1044"/>
      <c r="BE114" s="1044"/>
      <c r="BF114" s="1044"/>
      <c r="BG114" s="1044"/>
      <c r="BH114" s="1044"/>
      <c r="BI114" s="1044"/>
      <c r="BJ114" s="1044"/>
      <c r="BK114" s="1044"/>
      <c r="BL114" s="1044"/>
      <c r="BM114" s="1044"/>
      <c r="BN114" s="1044"/>
      <c r="BO114" s="1044"/>
      <c r="BP114" s="1045"/>
      <c r="BQ114" s="1013">
        <v>2412647</v>
      </c>
      <c r="BR114" s="1014"/>
      <c r="BS114" s="1014"/>
      <c r="BT114" s="1014"/>
      <c r="BU114" s="1014"/>
      <c r="BV114" s="1014">
        <v>2279343</v>
      </c>
      <c r="BW114" s="1014"/>
      <c r="BX114" s="1014"/>
      <c r="BY114" s="1014"/>
      <c r="BZ114" s="1014"/>
      <c r="CA114" s="1014">
        <v>2275980</v>
      </c>
      <c r="CB114" s="1014"/>
      <c r="CC114" s="1014"/>
      <c r="CD114" s="1014"/>
      <c r="CE114" s="1014"/>
      <c r="CF114" s="1008">
        <v>30.2</v>
      </c>
      <c r="CG114" s="1009"/>
      <c r="CH114" s="1009"/>
      <c r="CI114" s="1009"/>
      <c r="CJ114" s="1009"/>
      <c r="CK114" s="1039"/>
      <c r="CL114" s="1040"/>
      <c r="CM114" s="1010" t="s">
        <v>446</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128</v>
      </c>
      <c r="DH114" s="1053"/>
      <c r="DI114" s="1053"/>
      <c r="DJ114" s="1053"/>
      <c r="DK114" s="1054"/>
      <c r="DL114" s="1055" t="s">
        <v>433</v>
      </c>
      <c r="DM114" s="1053"/>
      <c r="DN114" s="1053"/>
      <c r="DO114" s="1053"/>
      <c r="DP114" s="1054"/>
      <c r="DQ114" s="1055" t="s">
        <v>387</v>
      </c>
      <c r="DR114" s="1053"/>
      <c r="DS114" s="1053"/>
      <c r="DT114" s="1053"/>
      <c r="DU114" s="1054"/>
      <c r="DV114" s="1056" t="s">
        <v>387</v>
      </c>
      <c r="DW114" s="1057"/>
      <c r="DX114" s="1057"/>
      <c r="DY114" s="1057"/>
      <c r="DZ114" s="1058"/>
    </row>
    <row r="115" spans="1:130" s="247" customFormat="1" ht="26.25" customHeight="1">
      <c r="A115" s="1048"/>
      <c r="B115" s="1049"/>
      <c r="C115" s="1044" t="s">
        <v>447</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t="s">
        <v>387</v>
      </c>
      <c r="AB115" s="1028"/>
      <c r="AC115" s="1028"/>
      <c r="AD115" s="1028"/>
      <c r="AE115" s="1029"/>
      <c r="AF115" s="1030" t="s">
        <v>391</v>
      </c>
      <c r="AG115" s="1028"/>
      <c r="AH115" s="1028"/>
      <c r="AI115" s="1028"/>
      <c r="AJ115" s="1029"/>
      <c r="AK115" s="1030" t="s">
        <v>128</v>
      </c>
      <c r="AL115" s="1028"/>
      <c r="AM115" s="1028"/>
      <c r="AN115" s="1028"/>
      <c r="AO115" s="1029"/>
      <c r="AP115" s="1031" t="s">
        <v>387</v>
      </c>
      <c r="AQ115" s="1032"/>
      <c r="AR115" s="1032"/>
      <c r="AS115" s="1032"/>
      <c r="AT115" s="1033"/>
      <c r="AU115" s="994"/>
      <c r="AV115" s="995"/>
      <c r="AW115" s="995"/>
      <c r="AX115" s="995"/>
      <c r="AY115" s="995"/>
      <c r="AZ115" s="1043" t="s">
        <v>448</v>
      </c>
      <c r="BA115" s="1044"/>
      <c r="BB115" s="1044"/>
      <c r="BC115" s="1044"/>
      <c r="BD115" s="1044"/>
      <c r="BE115" s="1044"/>
      <c r="BF115" s="1044"/>
      <c r="BG115" s="1044"/>
      <c r="BH115" s="1044"/>
      <c r="BI115" s="1044"/>
      <c r="BJ115" s="1044"/>
      <c r="BK115" s="1044"/>
      <c r="BL115" s="1044"/>
      <c r="BM115" s="1044"/>
      <c r="BN115" s="1044"/>
      <c r="BO115" s="1044"/>
      <c r="BP115" s="1045"/>
      <c r="BQ115" s="1013" t="s">
        <v>128</v>
      </c>
      <c r="BR115" s="1014"/>
      <c r="BS115" s="1014"/>
      <c r="BT115" s="1014"/>
      <c r="BU115" s="1014"/>
      <c r="BV115" s="1014" t="s">
        <v>433</v>
      </c>
      <c r="BW115" s="1014"/>
      <c r="BX115" s="1014"/>
      <c r="BY115" s="1014"/>
      <c r="BZ115" s="1014"/>
      <c r="CA115" s="1014" t="s">
        <v>387</v>
      </c>
      <c r="CB115" s="1014"/>
      <c r="CC115" s="1014"/>
      <c r="CD115" s="1014"/>
      <c r="CE115" s="1014"/>
      <c r="CF115" s="1008" t="s">
        <v>433</v>
      </c>
      <c r="CG115" s="1009"/>
      <c r="CH115" s="1009"/>
      <c r="CI115" s="1009"/>
      <c r="CJ115" s="1009"/>
      <c r="CK115" s="1039"/>
      <c r="CL115" s="1040"/>
      <c r="CM115" s="1043" t="s">
        <v>449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v>713306</v>
      </c>
      <c r="DH115" s="1053"/>
      <c r="DI115" s="1053"/>
      <c r="DJ115" s="1053"/>
      <c r="DK115" s="1054"/>
      <c r="DL115" s="1055">
        <v>713313</v>
      </c>
      <c r="DM115" s="1053"/>
      <c r="DN115" s="1053"/>
      <c r="DO115" s="1053"/>
      <c r="DP115" s="1054"/>
      <c r="DQ115" s="1055">
        <v>718068</v>
      </c>
      <c r="DR115" s="1053"/>
      <c r="DS115" s="1053"/>
      <c r="DT115" s="1053"/>
      <c r="DU115" s="1054"/>
      <c r="DV115" s="1056">
        <v>9.5</v>
      </c>
      <c r="DW115" s="1057"/>
      <c r="DX115" s="1057"/>
      <c r="DY115" s="1057"/>
      <c r="DZ115" s="1058"/>
    </row>
    <row r="116" spans="1:130" s="247" customFormat="1" ht="26.25" customHeight="1">
      <c r="A116" s="1050"/>
      <c r="B116" s="1051"/>
      <c r="C116" s="1059" t="s">
        <v>450</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128</v>
      </c>
      <c r="AB116" s="1053"/>
      <c r="AC116" s="1053"/>
      <c r="AD116" s="1053"/>
      <c r="AE116" s="1054"/>
      <c r="AF116" s="1055" t="s">
        <v>387</v>
      </c>
      <c r="AG116" s="1053"/>
      <c r="AH116" s="1053"/>
      <c r="AI116" s="1053"/>
      <c r="AJ116" s="1054"/>
      <c r="AK116" s="1055" t="s">
        <v>128</v>
      </c>
      <c r="AL116" s="1053"/>
      <c r="AM116" s="1053"/>
      <c r="AN116" s="1053"/>
      <c r="AO116" s="1054"/>
      <c r="AP116" s="1056" t="s">
        <v>128</v>
      </c>
      <c r="AQ116" s="1057"/>
      <c r="AR116" s="1057"/>
      <c r="AS116" s="1057"/>
      <c r="AT116" s="1058"/>
      <c r="AU116" s="994"/>
      <c r="AV116" s="995"/>
      <c r="AW116" s="995"/>
      <c r="AX116" s="995"/>
      <c r="AY116" s="995"/>
      <c r="AZ116" s="1061" t="s">
        <v>451</v>
      </c>
      <c r="BA116" s="1062"/>
      <c r="BB116" s="1062"/>
      <c r="BC116" s="1062"/>
      <c r="BD116" s="1062"/>
      <c r="BE116" s="1062"/>
      <c r="BF116" s="1062"/>
      <c r="BG116" s="1062"/>
      <c r="BH116" s="1062"/>
      <c r="BI116" s="1062"/>
      <c r="BJ116" s="1062"/>
      <c r="BK116" s="1062"/>
      <c r="BL116" s="1062"/>
      <c r="BM116" s="1062"/>
      <c r="BN116" s="1062"/>
      <c r="BO116" s="1062"/>
      <c r="BP116" s="1063"/>
      <c r="BQ116" s="1013" t="s">
        <v>391</v>
      </c>
      <c r="BR116" s="1014"/>
      <c r="BS116" s="1014"/>
      <c r="BT116" s="1014"/>
      <c r="BU116" s="1014"/>
      <c r="BV116" s="1014" t="s">
        <v>128</v>
      </c>
      <c r="BW116" s="1014"/>
      <c r="BX116" s="1014"/>
      <c r="BY116" s="1014"/>
      <c r="BZ116" s="1014"/>
      <c r="CA116" s="1014" t="s">
        <v>391</v>
      </c>
      <c r="CB116" s="1014"/>
      <c r="CC116" s="1014"/>
      <c r="CD116" s="1014"/>
      <c r="CE116" s="1014"/>
      <c r="CF116" s="1008" t="s">
        <v>452</v>
      </c>
      <c r="CG116" s="1009"/>
      <c r="CH116" s="1009"/>
      <c r="CI116" s="1009"/>
      <c r="CJ116" s="1009"/>
      <c r="CK116" s="1039"/>
      <c r="CL116" s="1040"/>
      <c r="CM116" s="1010" t="s">
        <v>453</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387</v>
      </c>
      <c r="DH116" s="1053"/>
      <c r="DI116" s="1053"/>
      <c r="DJ116" s="1053"/>
      <c r="DK116" s="1054"/>
      <c r="DL116" s="1055" t="s">
        <v>128</v>
      </c>
      <c r="DM116" s="1053"/>
      <c r="DN116" s="1053"/>
      <c r="DO116" s="1053"/>
      <c r="DP116" s="1054"/>
      <c r="DQ116" s="1055" t="s">
        <v>128</v>
      </c>
      <c r="DR116" s="1053"/>
      <c r="DS116" s="1053"/>
      <c r="DT116" s="1053"/>
      <c r="DU116" s="1054"/>
      <c r="DV116" s="1056" t="s">
        <v>128</v>
      </c>
      <c r="DW116" s="1057"/>
      <c r="DX116" s="1057"/>
      <c r="DY116" s="1057"/>
      <c r="DZ116" s="1058"/>
    </row>
    <row r="117" spans="1:130" s="247" customFormat="1" ht="26.25" customHeight="1">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454</v>
      </c>
      <c r="Z117" s="980"/>
      <c r="AA117" s="1070">
        <v>1436680</v>
      </c>
      <c r="AB117" s="1071"/>
      <c r="AC117" s="1071"/>
      <c r="AD117" s="1071"/>
      <c r="AE117" s="1072"/>
      <c r="AF117" s="1073">
        <v>1343957</v>
      </c>
      <c r="AG117" s="1071"/>
      <c r="AH117" s="1071"/>
      <c r="AI117" s="1071"/>
      <c r="AJ117" s="1072"/>
      <c r="AK117" s="1073">
        <v>1247914</v>
      </c>
      <c r="AL117" s="1071"/>
      <c r="AM117" s="1071"/>
      <c r="AN117" s="1071"/>
      <c r="AO117" s="1072"/>
      <c r="AP117" s="1074"/>
      <c r="AQ117" s="1075"/>
      <c r="AR117" s="1075"/>
      <c r="AS117" s="1075"/>
      <c r="AT117" s="1076"/>
      <c r="AU117" s="994"/>
      <c r="AV117" s="995"/>
      <c r="AW117" s="995"/>
      <c r="AX117" s="995"/>
      <c r="AY117" s="995"/>
      <c r="AZ117" s="1061" t="s">
        <v>455</v>
      </c>
      <c r="BA117" s="1062"/>
      <c r="BB117" s="1062"/>
      <c r="BC117" s="1062"/>
      <c r="BD117" s="1062"/>
      <c r="BE117" s="1062"/>
      <c r="BF117" s="1062"/>
      <c r="BG117" s="1062"/>
      <c r="BH117" s="1062"/>
      <c r="BI117" s="1062"/>
      <c r="BJ117" s="1062"/>
      <c r="BK117" s="1062"/>
      <c r="BL117" s="1062"/>
      <c r="BM117" s="1062"/>
      <c r="BN117" s="1062"/>
      <c r="BO117" s="1062"/>
      <c r="BP117" s="1063"/>
      <c r="BQ117" s="1013" t="s">
        <v>387</v>
      </c>
      <c r="BR117" s="1014"/>
      <c r="BS117" s="1014"/>
      <c r="BT117" s="1014"/>
      <c r="BU117" s="1014"/>
      <c r="BV117" s="1014" t="s">
        <v>387</v>
      </c>
      <c r="BW117" s="1014"/>
      <c r="BX117" s="1014"/>
      <c r="BY117" s="1014"/>
      <c r="BZ117" s="1014"/>
      <c r="CA117" s="1014" t="s">
        <v>387</v>
      </c>
      <c r="CB117" s="1014"/>
      <c r="CC117" s="1014"/>
      <c r="CD117" s="1014"/>
      <c r="CE117" s="1014"/>
      <c r="CF117" s="1008" t="s">
        <v>387</v>
      </c>
      <c r="CG117" s="1009"/>
      <c r="CH117" s="1009"/>
      <c r="CI117" s="1009"/>
      <c r="CJ117" s="1009"/>
      <c r="CK117" s="1039"/>
      <c r="CL117" s="1040"/>
      <c r="CM117" s="1010" t="s">
        <v>456</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387</v>
      </c>
      <c r="DH117" s="1053"/>
      <c r="DI117" s="1053"/>
      <c r="DJ117" s="1053"/>
      <c r="DK117" s="1054"/>
      <c r="DL117" s="1055" t="s">
        <v>387</v>
      </c>
      <c r="DM117" s="1053"/>
      <c r="DN117" s="1053"/>
      <c r="DO117" s="1053"/>
      <c r="DP117" s="1054"/>
      <c r="DQ117" s="1055" t="s">
        <v>387</v>
      </c>
      <c r="DR117" s="1053"/>
      <c r="DS117" s="1053"/>
      <c r="DT117" s="1053"/>
      <c r="DU117" s="1054"/>
      <c r="DV117" s="1056" t="s">
        <v>387</v>
      </c>
      <c r="DW117" s="1057"/>
      <c r="DX117" s="1057"/>
      <c r="DY117" s="1057"/>
      <c r="DZ117" s="1058"/>
    </row>
    <row r="118" spans="1:130" s="247" customFormat="1" ht="26.25" customHeight="1">
      <c r="A118" s="998" t="s">
        <v>428</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426</v>
      </c>
      <c r="AB118" s="979"/>
      <c r="AC118" s="979"/>
      <c r="AD118" s="979"/>
      <c r="AE118" s="980"/>
      <c r="AF118" s="978" t="s">
        <v>305</v>
      </c>
      <c r="AG118" s="979"/>
      <c r="AH118" s="979"/>
      <c r="AI118" s="979"/>
      <c r="AJ118" s="980"/>
      <c r="AK118" s="978" t="s">
        <v>304</v>
      </c>
      <c r="AL118" s="979"/>
      <c r="AM118" s="979"/>
      <c r="AN118" s="979"/>
      <c r="AO118" s="980"/>
      <c r="AP118" s="1065" t="s">
        <v>427</v>
      </c>
      <c r="AQ118" s="1066"/>
      <c r="AR118" s="1066"/>
      <c r="AS118" s="1066"/>
      <c r="AT118" s="1067"/>
      <c r="AU118" s="994"/>
      <c r="AV118" s="995"/>
      <c r="AW118" s="995"/>
      <c r="AX118" s="995"/>
      <c r="AY118" s="995"/>
      <c r="AZ118" s="1068" t="s">
        <v>457</v>
      </c>
      <c r="BA118" s="1059"/>
      <c r="BB118" s="1059"/>
      <c r="BC118" s="1059"/>
      <c r="BD118" s="1059"/>
      <c r="BE118" s="1059"/>
      <c r="BF118" s="1059"/>
      <c r="BG118" s="1059"/>
      <c r="BH118" s="1059"/>
      <c r="BI118" s="1059"/>
      <c r="BJ118" s="1059"/>
      <c r="BK118" s="1059"/>
      <c r="BL118" s="1059"/>
      <c r="BM118" s="1059"/>
      <c r="BN118" s="1059"/>
      <c r="BO118" s="1059"/>
      <c r="BP118" s="1060"/>
      <c r="BQ118" s="1091" t="s">
        <v>387</v>
      </c>
      <c r="BR118" s="1092"/>
      <c r="BS118" s="1092"/>
      <c r="BT118" s="1092"/>
      <c r="BU118" s="1092"/>
      <c r="BV118" s="1092" t="s">
        <v>128</v>
      </c>
      <c r="BW118" s="1092"/>
      <c r="BX118" s="1092"/>
      <c r="BY118" s="1092"/>
      <c r="BZ118" s="1092"/>
      <c r="CA118" s="1092" t="s">
        <v>387</v>
      </c>
      <c r="CB118" s="1092"/>
      <c r="CC118" s="1092"/>
      <c r="CD118" s="1092"/>
      <c r="CE118" s="1092"/>
      <c r="CF118" s="1008" t="s">
        <v>128</v>
      </c>
      <c r="CG118" s="1009"/>
      <c r="CH118" s="1009"/>
      <c r="CI118" s="1009"/>
      <c r="CJ118" s="1009"/>
      <c r="CK118" s="1039"/>
      <c r="CL118" s="1040"/>
      <c r="CM118" s="1010" t="s">
        <v>458</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128</v>
      </c>
      <c r="DH118" s="1053"/>
      <c r="DI118" s="1053"/>
      <c r="DJ118" s="1053"/>
      <c r="DK118" s="1054"/>
      <c r="DL118" s="1055" t="s">
        <v>128</v>
      </c>
      <c r="DM118" s="1053"/>
      <c r="DN118" s="1053"/>
      <c r="DO118" s="1053"/>
      <c r="DP118" s="1054"/>
      <c r="DQ118" s="1055" t="s">
        <v>128</v>
      </c>
      <c r="DR118" s="1053"/>
      <c r="DS118" s="1053"/>
      <c r="DT118" s="1053"/>
      <c r="DU118" s="1054"/>
      <c r="DV118" s="1056" t="s">
        <v>452</v>
      </c>
      <c r="DW118" s="1057"/>
      <c r="DX118" s="1057"/>
      <c r="DY118" s="1057"/>
      <c r="DZ118" s="1058"/>
    </row>
    <row r="119" spans="1:130" s="247" customFormat="1" ht="26.25" customHeight="1">
      <c r="A119" s="1152" t="s">
        <v>431</v>
      </c>
      <c r="B119" s="1038"/>
      <c r="C119" s="1017" t="s">
        <v>432</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387</v>
      </c>
      <c r="AB119" s="986"/>
      <c r="AC119" s="986"/>
      <c r="AD119" s="986"/>
      <c r="AE119" s="987"/>
      <c r="AF119" s="988" t="s">
        <v>128</v>
      </c>
      <c r="AG119" s="986"/>
      <c r="AH119" s="986"/>
      <c r="AI119" s="986"/>
      <c r="AJ119" s="987"/>
      <c r="AK119" s="988" t="s">
        <v>128</v>
      </c>
      <c r="AL119" s="986"/>
      <c r="AM119" s="986"/>
      <c r="AN119" s="986"/>
      <c r="AO119" s="987"/>
      <c r="AP119" s="989" t="s">
        <v>387</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459</v>
      </c>
      <c r="BP119" s="1100"/>
      <c r="BQ119" s="1091">
        <v>15361069</v>
      </c>
      <c r="BR119" s="1092"/>
      <c r="BS119" s="1092"/>
      <c r="BT119" s="1092"/>
      <c r="BU119" s="1092"/>
      <c r="BV119" s="1092">
        <v>15081145</v>
      </c>
      <c r="BW119" s="1092"/>
      <c r="BX119" s="1092"/>
      <c r="BY119" s="1092"/>
      <c r="BZ119" s="1092"/>
      <c r="CA119" s="1092">
        <v>15290788</v>
      </c>
      <c r="CB119" s="1092"/>
      <c r="CC119" s="1092"/>
      <c r="CD119" s="1092"/>
      <c r="CE119" s="1092"/>
      <c r="CF119" s="1093"/>
      <c r="CG119" s="1094"/>
      <c r="CH119" s="1094"/>
      <c r="CI119" s="1094"/>
      <c r="CJ119" s="1095"/>
      <c r="CK119" s="1041"/>
      <c r="CL119" s="1042"/>
      <c r="CM119" s="1096" t="s">
        <v>460</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t="s">
        <v>387</v>
      </c>
      <c r="DH119" s="1078"/>
      <c r="DI119" s="1078"/>
      <c r="DJ119" s="1078"/>
      <c r="DK119" s="1079"/>
      <c r="DL119" s="1077" t="s">
        <v>128</v>
      </c>
      <c r="DM119" s="1078"/>
      <c r="DN119" s="1078"/>
      <c r="DO119" s="1078"/>
      <c r="DP119" s="1079"/>
      <c r="DQ119" s="1077" t="s">
        <v>128</v>
      </c>
      <c r="DR119" s="1078"/>
      <c r="DS119" s="1078"/>
      <c r="DT119" s="1078"/>
      <c r="DU119" s="1079"/>
      <c r="DV119" s="1080" t="s">
        <v>128</v>
      </c>
      <c r="DW119" s="1081"/>
      <c r="DX119" s="1081"/>
      <c r="DY119" s="1081"/>
      <c r="DZ119" s="1082"/>
    </row>
    <row r="120" spans="1:130" s="247" customFormat="1" ht="26.25" customHeight="1">
      <c r="A120" s="1153"/>
      <c r="B120" s="1040"/>
      <c r="C120" s="1010" t="s">
        <v>436</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128</v>
      </c>
      <c r="AB120" s="1053"/>
      <c r="AC120" s="1053"/>
      <c r="AD120" s="1053"/>
      <c r="AE120" s="1054"/>
      <c r="AF120" s="1055" t="s">
        <v>387</v>
      </c>
      <c r="AG120" s="1053"/>
      <c r="AH120" s="1053"/>
      <c r="AI120" s="1053"/>
      <c r="AJ120" s="1054"/>
      <c r="AK120" s="1055" t="s">
        <v>387</v>
      </c>
      <c r="AL120" s="1053"/>
      <c r="AM120" s="1053"/>
      <c r="AN120" s="1053"/>
      <c r="AO120" s="1054"/>
      <c r="AP120" s="1056" t="s">
        <v>128</v>
      </c>
      <c r="AQ120" s="1057"/>
      <c r="AR120" s="1057"/>
      <c r="AS120" s="1057"/>
      <c r="AT120" s="1058"/>
      <c r="AU120" s="1083" t="s">
        <v>461</v>
      </c>
      <c r="AV120" s="1084"/>
      <c r="AW120" s="1084"/>
      <c r="AX120" s="1084"/>
      <c r="AY120" s="1085"/>
      <c r="AZ120" s="1034" t="s">
        <v>462</v>
      </c>
      <c r="BA120" s="983"/>
      <c r="BB120" s="983"/>
      <c r="BC120" s="983"/>
      <c r="BD120" s="983"/>
      <c r="BE120" s="983"/>
      <c r="BF120" s="983"/>
      <c r="BG120" s="983"/>
      <c r="BH120" s="983"/>
      <c r="BI120" s="983"/>
      <c r="BJ120" s="983"/>
      <c r="BK120" s="983"/>
      <c r="BL120" s="983"/>
      <c r="BM120" s="983"/>
      <c r="BN120" s="983"/>
      <c r="BO120" s="983"/>
      <c r="BP120" s="984"/>
      <c r="BQ120" s="1020">
        <v>3350488</v>
      </c>
      <c r="BR120" s="1021"/>
      <c r="BS120" s="1021"/>
      <c r="BT120" s="1021"/>
      <c r="BU120" s="1021"/>
      <c r="BV120" s="1021">
        <v>6659116</v>
      </c>
      <c r="BW120" s="1021"/>
      <c r="BX120" s="1021"/>
      <c r="BY120" s="1021"/>
      <c r="BZ120" s="1021"/>
      <c r="CA120" s="1021">
        <v>6606026</v>
      </c>
      <c r="CB120" s="1021"/>
      <c r="CC120" s="1021"/>
      <c r="CD120" s="1021"/>
      <c r="CE120" s="1021"/>
      <c r="CF120" s="1035">
        <v>87.7</v>
      </c>
      <c r="CG120" s="1036"/>
      <c r="CH120" s="1036"/>
      <c r="CI120" s="1036"/>
      <c r="CJ120" s="1036"/>
      <c r="CK120" s="1101" t="s">
        <v>463</v>
      </c>
      <c r="CL120" s="1102"/>
      <c r="CM120" s="1102"/>
      <c r="CN120" s="1102"/>
      <c r="CO120" s="1103"/>
      <c r="CP120" s="1109" t="s">
        <v>464</v>
      </c>
      <c r="CQ120" s="1110"/>
      <c r="CR120" s="1110"/>
      <c r="CS120" s="1110"/>
      <c r="CT120" s="1110"/>
      <c r="CU120" s="1110"/>
      <c r="CV120" s="1110"/>
      <c r="CW120" s="1110"/>
      <c r="CX120" s="1110"/>
      <c r="CY120" s="1110"/>
      <c r="CZ120" s="1110"/>
      <c r="DA120" s="1110"/>
      <c r="DB120" s="1110"/>
      <c r="DC120" s="1110"/>
      <c r="DD120" s="1110"/>
      <c r="DE120" s="1110"/>
      <c r="DF120" s="1111"/>
      <c r="DG120" s="1020" t="s">
        <v>452</v>
      </c>
      <c r="DH120" s="1021"/>
      <c r="DI120" s="1021"/>
      <c r="DJ120" s="1021"/>
      <c r="DK120" s="1021"/>
      <c r="DL120" s="1021">
        <v>3179383</v>
      </c>
      <c r="DM120" s="1021"/>
      <c r="DN120" s="1021"/>
      <c r="DO120" s="1021"/>
      <c r="DP120" s="1021"/>
      <c r="DQ120" s="1021">
        <v>3161674</v>
      </c>
      <c r="DR120" s="1021"/>
      <c r="DS120" s="1021"/>
      <c r="DT120" s="1021"/>
      <c r="DU120" s="1021"/>
      <c r="DV120" s="1022">
        <v>42</v>
      </c>
      <c r="DW120" s="1022"/>
      <c r="DX120" s="1022"/>
      <c r="DY120" s="1022"/>
      <c r="DZ120" s="1023"/>
    </row>
    <row r="121" spans="1:130" s="247" customFormat="1" ht="26.25" customHeight="1">
      <c r="A121" s="1153"/>
      <c r="B121" s="1040"/>
      <c r="C121" s="1061" t="s">
        <v>465</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452</v>
      </c>
      <c r="AB121" s="1053"/>
      <c r="AC121" s="1053"/>
      <c r="AD121" s="1053"/>
      <c r="AE121" s="1054"/>
      <c r="AF121" s="1055" t="s">
        <v>128</v>
      </c>
      <c r="AG121" s="1053"/>
      <c r="AH121" s="1053"/>
      <c r="AI121" s="1053"/>
      <c r="AJ121" s="1054"/>
      <c r="AK121" s="1055" t="s">
        <v>452</v>
      </c>
      <c r="AL121" s="1053"/>
      <c r="AM121" s="1053"/>
      <c r="AN121" s="1053"/>
      <c r="AO121" s="1054"/>
      <c r="AP121" s="1056" t="s">
        <v>387</v>
      </c>
      <c r="AQ121" s="1057"/>
      <c r="AR121" s="1057"/>
      <c r="AS121" s="1057"/>
      <c r="AT121" s="1058"/>
      <c r="AU121" s="1086"/>
      <c r="AV121" s="1087"/>
      <c r="AW121" s="1087"/>
      <c r="AX121" s="1087"/>
      <c r="AY121" s="1088"/>
      <c r="AZ121" s="1043" t="s">
        <v>466</v>
      </c>
      <c r="BA121" s="1044"/>
      <c r="BB121" s="1044"/>
      <c r="BC121" s="1044"/>
      <c r="BD121" s="1044"/>
      <c r="BE121" s="1044"/>
      <c r="BF121" s="1044"/>
      <c r="BG121" s="1044"/>
      <c r="BH121" s="1044"/>
      <c r="BI121" s="1044"/>
      <c r="BJ121" s="1044"/>
      <c r="BK121" s="1044"/>
      <c r="BL121" s="1044"/>
      <c r="BM121" s="1044"/>
      <c r="BN121" s="1044"/>
      <c r="BO121" s="1044"/>
      <c r="BP121" s="1045"/>
      <c r="BQ121" s="1013">
        <v>240310</v>
      </c>
      <c r="BR121" s="1014"/>
      <c r="BS121" s="1014"/>
      <c r="BT121" s="1014"/>
      <c r="BU121" s="1014"/>
      <c r="BV121" s="1014">
        <v>240717</v>
      </c>
      <c r="BW121" s="1014"/>
      <c r="BX121" s="1014"/>
      <c r="BY121" s="1014"/>
      <c r="BZ121" s="1014"/>
      <c r="CA121" s="1014">
        <v>247616</v>
      </c>
      <c r="CB121" s="1014"/>
      <c r="CC121" s="1014"/>
      <c r="CD121" s="1014"/>
      <c r="CE121" s="1014"/>
      <c r="CF121" s="1008">
        <v>3.3</v>
      </c>
      <c r="CG121" s="1009"/>
      <c r="CH121" s="1009"/>
      <c r="CI121" s="1009"/>
      <c r="CJ121" s="1009"/>
      <c r="CK121" s="1104"/>
      <c r="CL121" s="1105"/>
      <c r="CM121" s="1105"/>
      <c r="CN121" s="1105"/>
      <c r="CO121" s="1106"/>
      <c r="CP121" s="1114" t="s">
        <v>405</v>
      </c>
      <c r="CQ121" s="1115"/>
      <c r="CR121" s="1115"/>
      <c r="CS121" s="1115"/>
      <c r="CT121" s="1115"/>
      <c r="CU121" s="1115"/>
      <c r="CV121" s="1115"/>
      <c r="CW121" s="1115"/>
      <c r="CX121" s="1115"/>
      <c r="CY121" s="1115"/>
      <c r="CZ121" s="1115"/>
      <c r="DA121" s="1115"/>
      <c r="DB121" s="1115"/>
      <c r="DC121" s="1115"/>
      <c r="DD121" s="1115"/>
      <c r="DE121" s="1115"/>
      <c r="DF121" s="1116"/>
      <c r="DG121" s="1013">
        <v>3695</v>
      </c>
      <c r="DH121" s="1014"/>
      <c r="DI121" s="1014"/>
      <c r="DJ121" s="1014"/>
      <c r="DK121" s="1014"/>
      <c r="DL121" s="1014">
        <v>3925</v>
      </c>
      <c r="DM121" s="1014"/>
      <c r="DN121" s="1014"/>
      <c r="DO121" s="1014"/>
      <c r="DP121" s="1014"/>
      <c r="DQ121" s="1014">
        <v>4040</v>
      </c>
      <c r="DR121" s="1014"/>
      <c r="DS121" s="1014"/>
      <c r="DT121" s="1014"/>
      <c r="DU121" s="1014"/>
      <c r="DV121" s="1015">
        <v>0.1</v>
      </c>
      <c r="DW121" s="1015"/>
      <c r="DX121" s="1015"/>
      <c r="DY121" s="1015"/>
      <c r="DZ121" s="1016"/>
    </row>
    <row r="122" spans="1:130" s="247" customFormat="1" ht="26.25" customHeight="1">
      <c r="A122" s="1153"/>
      <c r="B122" s="1040"/>
      <c r="C122" s="1010" t="s">
        <v>446</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128</v>
      </c>
      <c r="AB122" s="1053"/>
      <c r="AC122" s="1053"/>
      <c r="AD122" s="1053"/>
      <c r="AE122" s="1054"/>
      <c r="AF122" s="1055" t="s">
        <v>128</v>
      </c>
      <c r="AG122" s="1053"/>
      <c r="AH122" s="1053"/>
      <c r="AI122" s="1053"/>
      <c r="AJ122" s="1054"/>
      <c r="AK122" s="1055" t="s">
        <v>452</v>
      </c>
      <c r="AL122" s="1053"/>
      <c r="AM122" s="1053"/>
      <c r="AN122" s="1053"/>
      <c r="AO122" s="1054"/>
      <c r="AP122" s="1056" t="s">
        <v>452</v>
      </c>
      <c r="AQ122" s="1057"/>
      <c r="AR122" s="1057"/>
      <c r="AS122" s="1057"/>
      <c r="AT122" s="1058"/>
      <c r="AU122" s="1086"/>
      <c r="AV122" s="1087"/>
      <c r="AW122" s="1087"/>
      <c r="AX122" s="1087"/>
      <c r="AY122" s="1088"/>
      <c r="AZ122" s="1068" t="s">
        <v>467</v>
      </c>
      <c r="BA122" s="1059"/>
      <c r="BB122" s="1059"/>
      <c r="BC122" s="1059"/>
      <c r="BD122" s="1059"/>
      <c r="BE122" s="1059"/>
      <c r="BF122" s="1059"/>
      <c r="BG122" s="1059"/>
      <c r="BH122" s="1059"/>
      <c r="BI122" s="1059"/>
      <c r="BJ122" s="1059"/>
      <c r="BK122" s="1059"/>
      <c r="BL122" s="1059"/>
      <c r="BM122" s="1059"/>
      <c r="BN122" s="1059"/>
      <c r="BO122" s="1059"/>
      <c r="BP122" s="1060"/>
      <c r="BQ122" s="1091">
        <v>12076506</v>
      </c>
      <c r="BR122" s="1092"/>
      <c r="BS122" s="1092"/>
      <c r="BT122" s="1092"/>
      <c r="BU122" s="1092"/>
      <c r="BV122" s="1092">
        <v>12089458</v>
      </c>
      <c r="BW122" s="1092"/>
      <c r="BX122" s="1092"/>
      <c r="BY122" s="1092"/>
      <c r="BZ122" s="1092"/>
      <c r="CA122" s="1092">
        <v>12114051</v>
      </c>
      <c r="CB122" s="1092"/>
      <c r="CC122" s="1092"/>
      <c r="CD122" s="1092"/>
      <c r="CE122" s="1092"/>
      <c r="CF122" s="1112">
        <v>160.80000000000001</v>
      </c>
      <c r="CG122" s="1113"/>
      <c r="CH122" s="1113"/>
      <c r="CI122" s="1113"/>
      <c r="CJ122" s="1113"/>
      <c r="CK122" s="1104"/>
      <c r="CL122" s="1105"/>
      <c r="CM122" s="1105"/>
      <c r="CN122" s="1105"/>
      <c r="CO122" s="1106"/>
      <c r="CP122" s="1114" t="s">
        <v>468</v>
      </c>
      <c r="CQ122" s="1115"/>
      <c r="CR122" s="1115"/>
      <c r="CS122" s="1115"/>
      <c r="CT122" s="1115"/>
      <c r="CU122" s="1115"/>
      <c r="CV122" s="1115"/>
      <c r="CW122" s="1115"/>
      <c r="CX122" s="1115"/>
      <c r="CY122" s="1115"/>
      <c r="CZ122" s="1115"/>
      <c r="DA122" s="1115"/>
      <c r="DB122" s="1115"/>
      <c r="DC122" s="1115"/>
      <c r="DD122" s="1115"/>
      <c r="DE122" s="1115"/>
      <c r="DF122" s="1116"/>
      <c r="DG122" s="1013" t="s">
        <v>128</v>
      </c>
      <c r="DH122" s="1014"/>
      <c r="DI122" s="1014"/>
      <c r="DJ122" s="1014"/>
      <c r="DK122" s="1014"/>
      <c r="DL122" s="1014" t="s">
        <v>452</v>
      </c>
      <c r="DM122" s="1014"/>
      <c r="DN122" s="1014"/>
      <c r="DO122" s="1014"/>
      <c r="DP122" s="1014"/>
      <c r="DQ122" s="1014" t="s">
        <v>387</v>
      </c>
      <c r="DR122" s="1014"/>
      <c r="DS122" s="1014"/>
      <c r="DT122" s="1014"/>
      <c r="DU122" s="1014"/>
      <c r="DV122" s="1015" t="s">
        <v>387</v>
      </c>
      <c r="DW122" s="1015"/>
      <c r="DX122" s="1015"/>
      <c r="DY122" s="1015"/>
      <c r="DZ122" s="1016"/>
    </row>
    <row r="123" spans="1:130" s="247" customFormat="1" ht="26.25" customHeight="1">
      <c r="A123" s="1153"/>
      <c r="B123" s="1040"/>
      <c r="C123" s="1010" t="s">
        <v>453</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387</v>
      </c>
      <c r="AB123" s="1053"/>
      <c r="AC123" s="1053"/>
      <c r="AD123" s="1053"/>
      <c r="AE123" s="1054"/>
      <c r="AF123" s="1055" t="s">
        <v>452</v>
      </c>
      <c r="AG123" s="1053"/>
      <c r="AH123" s="1053"/>
      <c r="AI123" s="1053"/>
      <c r="AJ123" s="1054"/>
      <c r="AK123" s="1055" t="s">
        <v>387</v>
      </c>
      <c r="AL123" s="1053"/>
      <c r="AM123" s="1053"/>
      <c r="AN123" s="1053"/>
      <c r="AO123" s="1054"/>
      <c r="AP123" s="1056" t="s">
        <v>387</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469</v>
      </c>
      <c r="BP123" s="1100"/>
      <c r="BQ123" s="1159">
        <v>15667304</v>
      </c>
      <c r="BR123" s="1160"/>
      <c r="BS123" s="1160"/>
      <c r="BT123" s="1160"/>
      <c r="BU123" s="1160"/>
      <c r="BV123" s="1160">
        <v>18989291</v>
      </c>
      <c r="BW123" s="1160"/>
      <c r="BX123" s="1160"/>
      <c r="BY123" s="1160"/>
      <c r="BZ123" s="1160"/>
      <c r="CA123" s="1160">
        <v>18967693</v>
      </c>
      <c r="CB123" s="1160"/>
      <c r="CC123" s="1160"/>
      <c r="CD123" s="1160"/>
      <c r="CE123" s="1160"/>
      <c r="CF123" s="1093"/>
      <c r="CG123" s="1094"/>
      <c r="CH123" s="1094"/>
      <c r="CI123" s="1094"/>
      <c r="CJ123" s="1095"/>
      <c r="CK123" s="1104"/>
      <c r="CL123" s="1105"/>
      <c r="CM123" s="1105"/>
      <c r="CN123" s="1105"/>
      <c r="CO123" s="1106"/>
      <c r="CP123" s="1114" t="s">
        <v>404</v>
      </c>
      <c r="CQ123" s="1115"/>
      <c r="CR123" s="1115"/>
      <c r="CS123" s="1115"/>
      <c r="CT123" s="1115"/>
      <c r="CU123" s="1115"/>
      <c r="CV123" s="1115"/>
      <c r="CW123" s="1115"/>
      <c r="CX123" s="1115"/>
      <c r="CY123" s="1115"/>
      <c r="CZ123" s="1115"/>
      <c r="DA123" s="1115"/>
      <c r="DB123" s="1115"/>
      <c r="DC123" s="1115"/>
      <c r="DD123" s="1115"/>
      <c r="DE123" s="1115"/>
      <c r="DF123" s="1116"/>
      <c r="DG123" s="1052" t="s">
        <v>387</v>
      </c>
      <c r="DH123" s="1053"/>
      <c r="DI123" s="1053"/>
      <c r="DJ123" s="1053"/>
      <c r="DK123" s="1054"/>
      <c r="DL123" s="1055" t="s">
        <v>387</v>
      </c>
      <c r="DM123" s="1053"/>
      <c r="DN123" s="1053"/>
      <c r="DO123" s="1053"/>
      <c r="DP123" s="1054"/>
      <c r="DQ123" s="1055" t="s">
        <v>387</v>
      </c>
      <c r="DR123" s="1053"/>
      <c r="DS123" s="1053"/>
      <c r="DT123" s="1053"/>
      <c r="DU123" s="1054"/>
      <c r="DV123" s="1056" t="s">
        <v>387</v>
      </c>
      <c r="DW123" s="1057"/>
      <c r="DX123" s="1057"/>
      <c r="DY123" s="1057"/>
      <c r="DZ123" s="1058"/>
    </row>
    <row r="124" spans="1:130" s="247" customFormat="1" ht="26.25" customHeight="1" thickBot="1">
      <c r="A124" s="1153"/>
      <c r="B124" s="1040"/>
      <c r="C124" s="1010" t="s">
        <v>456</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387</v>
      </c>
      <c r="AB124" s="1053"/>
      <c r="AC124" s="1053"/>
      <c r="AD124" s="1053"/>
      <c r="AE124" s="1054"/>
      <c r="AF124" s="1055" t="s">
        <v>387</v>
      </c>
      <c r="AG124" s="1053"/>
      <c r="AH124" s="1053"/>
      <c r="AI124" s="1053"/>
      <c r="AJ124" s="1054"/>
      <c r="AK124" s="1055" t="s">
        <v>387</v>
      </c>
      <c r="AL124" s="1053"/>
      <c r="AM124" s="1053"/>
      <c r="AN124" s="1053"/>
      <c r="AO124" s="1054"/>
      <c r="AP124" s="1056" t="s">
        <v>387</v>
      </c>
      <c r="AQ124" s="1057"/>
      <c r="AR124" s="1057"/>
      <c r="AS124" s="1057"/>
      <c r="AT124" s="1058"/>
      <c r="AU124" s="1155" t="s">
        <v>470</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t="s">
        <v>387</v>
      </c>
      <c r="BR124" s="1122"/>
      <c r="BS124" s="1122"/>
      <c r="BT124" s="1122"/>
      <c r="BU124" s="1122"/>
      <c r="BV124" s="1122" t="s">
        <v>387</v>
      </c>
      <c r="BW124" s="1122"/>
      <c r="BX124" s="1122"/>
      <c r="BY124" s="1122"/>
      <c r="BZ124" s="1122"/>
      <c r="CA124" s="1122" t="s">
        <v>387</v>
      </c>
      <c r="CB124" s="1122"/>
      <c r="CC124" s="1122"/>
      <c r="CD124" s="1122"/>
      <c r="CE124" s="1122"/>
      <c r="CF124" s="1123"/>
      <c r="CG124" s="1124"/>
      <c r="CH124" s="1124"/>
      <c r="CI124" s="1124"/>
      <c r="CJ124" s="1125"/>
      <c r="CK124" s="1107"/>
      <c r="CL124" s="1107"/>
      <c r="CM124" s="1107"/>
      <c r="CN124" s="1107"/>
      <c r="CO124" s="1108"/>
      <c r="CP124" s="1114" t="s">
        <v>471</v>
      </c>
      <c r="CQ124" s="1115"/>
      <c r="CR124" s="1115"/>
      <c r="CS124" s="1115"/>
      <c r="CT124" s="1115"/>
      <c r="CU124" s="1115"/>
      <c r="CV124" s="1115"/>
      <c r="CW124" s="1115"/>
      <c r="CX124" s="1115"/>
      <c r="CY124" s="1115"/>
      <c r="CZ124" s="1115"/>
      <c r="DA124" s="1115"/>
      <c r="DB124" s="1115"/>
      <c r="DC124" s="1115"/>
      <c r="DD124" s="1115"/>
      <c r="DE124" s="1115"/>
      <c r="DF124" s="1116"/>
      <c r="DG124" s="1099">
        <v>3337552</v>
      </c>
      <c r="DH124" s="1078"/>
      <c r="DI124" s="1078"/>
      <c r="DJ124" s="1078"/>
      <c r="DK124" s="1079"/>
      <c r="DL124" s="1077" t="s">
        <v>387</v>
      </c>
      <c r="DM124" s="1078"/>
      <c r="DN124" s="1078"/>
      <c r="DO124" s="1078"/>
      <c r="DP124" s="1079"/>
      <c r="DQ124" s="1077" t="s">
        <v>387</v>
      </c>
      <c r="DR124" s="1078"/>
      <c r="DS124" s="1078"/>
      <c r="DT124" s="1078"/>
      <c r="DU124" s="1079"/>
      <c r="DV124" s="1080" t="s">
        <v>387</v>
      </c>
      <c r="DW124" s="1081"/>
      <c r="DX124" s="1081"/>
      <c r="DY124" s="1081"/>
      <c r="DZ124" s="1082"/>
    </row>
    <row r="125" spans="1:130" s="247" customFormat="1" ht="26.25" customHeight="1">
      <c r="A125" s="1153"/>
      <c r="B125" s="1040"/>
      <c r="C125" s="1010" t="s">
        <v>458</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128</v>
      </c>
      <c r="AB125" s="1053"/>
      <c r="AC125" s="1053"/>
      <c r="AD125" s="1053"/>
      <c r="AE125" s="1054"/>
      <c r="AF125" s="1055" t="s">
        <v>128</v>
      </c>
      <c r="AG125" s="1053"/>
      <c r="AH125" s="1053"/>
      <c r="AI125" s="1053"/>
      <c r="AJ125" s="1054"/>
      <c r="AK125" s="1055" t="s">
        <v>128</v>
      </c>
      <c r="AL125" s="1053"/>
      <c r="AM125" s="1053"/>
      <c r="AN125" s="1053"/>
      <c r="AO125" s="1054"/>
      <c r="AP125" s="1056" t="s">
        <v>387</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472</v>
      </c>
      <c r="CL125" s="1102"/>
      <c r="CM125" s="1102"/>
      <c r="CN125" s="1102"/>
      <c r="CO125" s="1103"/>
      <c r="CP125" s="1034" t="s">
        <v>473</v>
      </c>
      <c r="CQ125" s="983"/>
      <c r="CR125" s="983"/>
      <c r="CS125" s="983"/>
      <c r="CT125" s="983"/>
      <c r="CU125" s="983"/>
      <c r="CV125" s="983"/>
      <c r="CW125" s="983"/>
      <c r="CX125" s="983"/>
      <c r="CY125" s="983"/>
      <c r="CZ125" s="983"/>
      <c r="DA125" s="983"/>
      <c r="DB125" s="983"/>
      <c r="DC125" s="983"/>
      <c r="DD125" s="983"/>
      <c r="DE125" s="983"/>
      <c r="DF125" s="984"/>
      <c r="DG125" s="1020" t="s">
        <v>128</v>
      </c>
      <c r="DH125" s="1021"/>
      <c r="DI125" s="1021"/>
      <c r="DJ125" s="1021"/>
      <c r="DK125" s="1021"/>
      <c r="DL125" s="1021" t="s">
        <v>474</v>
      </c>
      <c r="DM125" s="1021"/>
      <c r="DN125" s="1021"/>
      <c r="DO125" s="1021"/>
      <c r="DP125" s="1021"/>
      <c r="DQ125" s="1021" t="s">
        <v>128</v>
      </c>
      <c r="DR125" s="1021"/>
      <c r="DS125" s="1021"/>
      <c r="DT125" s="1021"/>
      <c r="DU125" s="1021"/>
      <c r="DV125" s="1022" t="s">
        <v>387</v>
      </c>
      <c r="DW125" s="1022"/>
      <c r="DX125" s="1022"/>
      <c r="DY125" s="1022"/>
      <c r="DZ125" s="1023"/>
    </row>
    <row r="126" spans="1:130" s="247" customFormat="1" ht="26.25" customHeight="1" thickBot="1">
      <c r="A126" s="1153"/>
      <c r="B126" s="1040"/>
      <c r="C126" s="1010" t="s">
        <v>460</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t="s">
        <v>128</v>
      </c>
      <c r="AB126" s="1053"/>
      <c r="AC126" s="1053"/>
      <c r="AD126" s="1053"/>
      <c r="AE126" s="1054"/>
      <c r="AF126" s="1055" t="s">
        <v>128</v>
      </c>
      <c r="AG126" s="1053"/>
      <c r="AH126" s="1053"/>
      <c r="AI126" s="1053"/>
      <c r="AJ126" s="1054"/>
      <c r="AK126" s="1055" t="s">
        <v>128</v>
      </c>
      <c r="AL126" s="1053"/>
      <c r="AM126" s="1053"/>
      <c r="AN126" s="1053"/>
      <c r="AO126" s="1054"/>
      <c r="AP126" s="1056" t="s">
        <v>128</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475</v>
      </c>
      <c r="CQ126" s="1044"/>
      <c r="CR126" s="1044"/>
      <c r="CS126" s="1044"/>
      <c r="CT126" s="1044"/>
      <c r="CU126" s="1044"/>
      <c r="CV126" s="1044"/>
      <c r="CW126" s="1044"/>
      <c r="CX126" s="1044"/>
      <c r="CY126" s="1044"/>
      <c r="CZ126" s="1044"/>
      <c r="DA126" s="1044"/>
      <c r="DB126" s="1044"/>
      <c r="DC126" s="1044"/>
      <c r="DD126" s="1044"/>
      <c r="DE126" s="1044"/>
      <c r="DF126" s="1045"/>
      <c r="DG126" s="1013" t="s">
        <v>128</v>
      </c>
      <c r="DH126" s="1014"/>
      <c r="DI126" s="1014"/>
      <c r="DJ126" s="1014"/>
      <c r="DK126" s="1014"/>
      <c r="DL126" s="1014" t="s">
        <v>128</v>
      </c>
      <c r="DM126" s="1014"/>
      <c r="DN126" s="1014"/>
      <c r="DO126" s="1014"/>
      <c r="DP126" s="1014"/>
      <c r="DQ126" s="1014" t="s">
        <v>128</v>
      </c>
      <c r="DR126" s="1014"/>
      <c r="DS126" s="1014"/>
      <c r="DT126" s="1014"/>
      <c r="DU126" s="1014"/>
      <c r="DV126" s="1015" t="s">
        <v>128</v>
      </c>
      <c r="DW126" s="1015"/>
      <c r="DX126" s="1015"/>
      <c r="DY126" s="1015"/>
      <c r="DZ126" s="1016"/>
    </row>
    <row r="127" spans="1:130" s="247" customFormat="1" ht="26.25" customHeight="1">
      <c r="A127" s="1154"/>
      <c r="B127" s="1042"/>
      <c r="C127" s="1096" t="s">
        <v>476</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387</v>
      </c>
      <c r="AB127" s="1053"/>
      <c r="AC127" s="1053"/>
      <c r="AD127" s="1053"/>
      <c r="AE127" s="1054"/>
      <c r="AF127" s="1055" t="s">
        <v>387</v>
      </c>
      <c r="AG127" s="1053"/>
      <c r="AH127" s="1053"/>
      <c r="AI127" s="1053"/>
      <c r="AJ127" s="1054"/>
      <c r="AK127" s="1055" t="s">
        <v>387</v>
      </c>
      <c r="AL127" s="1053"/>
      <c r="AM127" s="1053"/>
      <c r="AN127" s="1053"/>
      <c r="AO127" s="1054"/>
      <c r="AP127" s="1056" t="s">
        <v>387</v>
      </c>
      <c r="AQ127" s="1057"/>
      <c r="AR127" s="1057"/>
      <c r="AS127" s="1057"/>
      <c r="AT127" s="1058"/>
      <c r="AU127" s="283"/>
      <c r="AV127" s="283"/>
      <c r="AW127" s="283"/>
      <c r="AX127" s="1126" t="s">
        <v>477</v>
      </c>
      <c r="AY127" s="1127"/>
      <c r="AZ127" s="1127"/>
      <c r="BA127" s="1127"/>
      <c r="BB127" s="1127"/>
      <c r="BC127" s="1127"/>
      <c r="BD127" s="1127"/>
      <c r="BE127" s="1128"/>
      <c r="BF127" s="1129" t="s">
        <v>478</v>
      </c>
      <c r="BG127" s="1127"/>
      <c r="BH127" s="1127"/>
      <c r="BI127" s="1127"/>
      <c r="BJ127" s="1127"/>
      <c r="BK127" s="1127"/>
      <c r="BL127" s="1128"/>
      <c r="BM127" s="1129" t="s">
        <v>479</v>
      </c>
      <c r="BN127" s="1127"/>
      <c r="BO127" s="1127"/>
      <c r="BP127" s="1127"/>
      <c r="BQ127" s="1127"/>
      <c r="BR127" s="1127"/>
      <c r="BS127" s="1128"/>
      <c r="BT127" s="1129" t="s">
        <v>480</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481</v>
      </c>
      <c r="CQ127" s="1044"/>
      <c r="CR127" s="1044"/>
      <c r="CS127" s="1044"/>
      <c r="CT127" s="1044"/>
      <c r="CU127" s="1044"/>
      <c r="CV127" s="1044"/>
      <c r="CW127" s="1044"/>
      <c r="CX127" s="1044"/>
      <c r="CY127" s="1044"/>
      <c r="CZ127" s="1044"/>
      <c r="DA127" s="1044"/>
      <c r="DB127" s="1044"/>
      <c r="DC127" s="1044"/>
      <c r="DD127" s="1044"/>
      <c r="DE127" s="1044"/>
      <c r="DF127" s="1045"/>
      <c r="DG127" s="1013" t="s">
        <v>387</v>
      </c>
      <c r="DH127" s="1014"/>
      <c r="DI127" s="1014"/>
      <c r="DJ127" s="1014"/>
      <c r="DK127" s="1014"/>
      <c r="DL127" s="1014" t="s">
        <v>387</v>
      </c>
      <c r="DM127" s="1014"/>
      <c r="DN127" s="1014"/>
      <c r="DO127" s="1014"/>
      <c r="DP127" s="1014"/>
      <c r="DQ127" s="1014" t="s">
        <v>128</v>
      </c>
      <c r="DR127" s="1014"/>
      <c r="DS127" s="1014"/>
      <c r="DT127" s="1014"/>
      <c r="DU127" s="1014"/>
      <c r="DV127" s="1015" t="s">
        <v>482</v>
      </c>
      <c r="DW127" s="1015"/>
      <c r="DX127" s="1015"/>
      <c r="DY127" s="1015"/>
      <c r="DZ127" s="1016"/>
    </row>
    <row r="128" spans="1:130" s="247" customFormat="1" ht="26.25" customHeight="1" thickBot="1">
      <c r="A128" s="1137" t="s">
        <v>483</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484</v>
      </c>
      <c r="X128" s="1139"/>
      <c r="Y128" s="1139"/>
      <c r="Z128" s="1140"/>
      <c r="AA128" s="1141">
        <v>34279</v>
      </c>
      <c r="AB128" s="1142"/>
      <c r="AC128" s="1142"/>
      <c r="AD128" s="1142"/>
      <c r="AE128" s="1143"/>
      <c r="AF128" s="1144">
        <v>26243</v>
      </c>
      <c r="AG128" s="1142"/>
      <c r="AH128" s="1142"/>
      <c r="AI128" s="1142"/>
      <c r="AJ128" s="1143"/>
      <c r="AK128" s="1144">
        <v>25023</v>
      </c>
      <c r="AL128" s="1142"/>
      <c r="AM128" s="1142"/>
      <c r="AN128" s="1142"/>
      <c r="AO128" s="1143"/>
      <c r="AP128" s="1145"/>
      <c r="AQ128" s="1146"/>
      <c r="AR128" s="1146"/>
      <c r="AS128" s="1146"/>
      <c r="AT128" s="1147"/>
      <c r="AU128" s="283"/>
      <c r="AV128" s="283"/>
      <c r="AW128" s="283"/>
      <c r="AX128" s="982" t="s">
        <v>485</v>
      </c>
      <c r="AY128" s="983"/>
      <c r="AZ128" s="983"/>
      <c r="BA128" s="983"/>
      <c r="BB128" s="983"/>
      <c r="BC128" s="983"/>
      <c r="BD128" s="983"/>
      <c r="BE128" s="984"/>
      <c r="BF128" s="1148" t="s">
        <v>128</v>
      </c>
      <c r="BG128" s="1149"/>
      <c r="BH128" s="1149"/>
      <c r="BI128" s="1149"/>
      <c r="BJ128" s="1149"/>
      <c r="BK128" s="1149"/>
      <c r="BL128" s="1150"/>
      <c r="BM128" s="1148">
        <v>13.63</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486</v>
      </c>
      <c r="CQ128" s="1131"/>
      <c r="CR128" s="1131"/>
      <c r="CS128" s="1131"/>
      <c r="CT128" s="1131"/>
      <c r="CU128" s="1131"/>
      <c r="CV128" s="1131"/>
      <c r="CW128" s="1131"/>
      <c r="CX128" s="1131"/>
      <c r="CY128" s="1131"/>
      <c r="CZ128" s="1131"/>
      <c r="DA128" s="1131"/>
      <c r="DB128" s="1131"/>
      <c r="DC128" s="1131"/>
      <c r="DD128" s="1131"/>
      <c r="DE128" s="1131"/>
      <c r="DF128" s="1132"/>
      <c r="DG128" s="1133" t="s">
        <v>128</v>
      </c>
      <c r="DH128" s="1134"/>
      <c r="DI128" s="1134"/>
      <c r="DJ128" s="1134"/>
      <c r="DK128" s="1134"/>
      <c r="DL128" s="1134" t="s">
        <v>128</v>
      </c>
      <c r="DM128" s="1134"/>
      <c r="DN128" s="1134"/>
      <c r="DO128" s="1134"/>
      <c r="DP128" s="1134"/>
      <c r="DQ128" s="1134" t="s">
        <v>128</v>
      </c>
      <c r="DR128" s="1134"/>
      <c r="DS128" s="1134"/>
      <c r="DT128" s="1134"/>
      <c r="DU128" s="1134"/>
      <c r="DV128" s="1135" t="s">
        <v>474</v>
      </c>
      <c r="DW128" s="1135"/>
      <c r="DX128" s="1135"/>
      <c r="DY128" s="1135"/>
      <c r="DZ128" s="1136"/>
    </row>
    <row r="129" spans="1:131" s="247" customFormat="1" ht="26.25" customHeight="1">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487</v>
      </c>
      <c r="X129" s="1168"/>
      <c r="Y129" s="1168"/>
      <c r="Z129" s="1169"/>
      <c r="AA129" s="1052">
        <v>8144925</v>
      </c>
      <c r="AB129" s="1053"/>
      <c r="AC129" s="1053"/>
      <c r="AD129" s="1053"/>
      <c r="AE129" s="1054"/>
      <c r="AF129" s="1055">
        <v>8365953</v>
      </c>
      <c r="AG129" s="1053"/>
      <c r="AH129" s="1053"/>
      <c r="AI129" s="1053"/>
      <c r="AJ129" s="1054"/>
      <c r="AK129" s="1055">
        <v>8483934</v>
      </c>
      <c r="AL129" s="1053"/>
      <c r="AM129" s="1053"/>
      <c r="AN129" s="1053"/>
      <c r="AO129" s="1054"/>
      <c r="AP129" s="1170"/>
      <c r="AQ129" s="1171"/>
      <c r="AR129" s="1171"/>
      <c r="AS129" s="1171"/>
      <c r="AT129" s="1172"/>
      <c r="AU129" s="285"/>
      <c r="AV129" s="285"/>
      <c r="AW129" s="285"/>
      <c r="AX129" s="1161" t="s">
        <v>488</v>
      </c>
      <c r="AY129" s="1044"/>
      <c r="AZ129" s="1044"/>
      <c r="BA129" s="1044"/>
      <c r="BB129" s="1044"/>
      <c r="BC129" s="1044"/>
      <c r="BD129" s="1044"/>
      <c r="BE129" s="1045"/>
      <c r="BF129" s="1162" t="s">
        <v>387</v>
      </c>
      <c r="BG129" s="1163"/>
      <c r="BH129" s="1163"/>
      <c r="BI129" s="1163"/>
      <c r="BJ129" s="1163"/>
      <c r="BK129" s="1163"/>
      <c r="BL129" s="1164"/>
      <c r="BM129" s="1162">
        <v>18.63</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1024" t="s">
        <v>489</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490</v>
      </c>
      <c r="X130" s="1168"/>
      <c r="Y130" s="1168"/>
      <c r="Z130" s="1169"/>
      <c r="AA130" s="1052">
        <v>962144</v>
      </c>
      <c r="AB130" s="1053"/>
      <c r="AC130" s="1053"/>
      <c r="AD130" s="1053"/>
      <c r="AE130" s="1054"/>
      <c r="AF130" s="1055">
        <v>966533</v>
      </c>
      <c r="AG130" s="1053"/>
      <c r="AH130" s="1053"/>
      <c r="AI130" s="1053"/>
      <c r="AJ130" s="1054"/>
      <c r="AK130" s="1055">
        <v>951355</v>
      </c>
      <c r="AL130" s="1053"/>
      <c r="AM130" s="1053"/>
      <c r="AN130" s="1053"/>
      <c r="AO130" s="1054"/>
      <c r="AP130" s="1170"/>
      <c r="AQ130" s="1171"/>
      <c r="AR130" s="1171"/>
      <c r="AS130" s="1171"/>
      <c r="AT130" s="1172"/>
      <c r="AU130" s="285"/>
      <c r="AV130" s="285"/>
      <c r="AW130" s="285"/>
      <c r="AX130" s="1161" t="s">
        <v>491</v>
      </c>
      <c r="AY130" s="1044"/>
      <c r="AZ130" s="1044"/>
      <c r="BA130" s="1044"/>
      <c r="BB130" s="1044"/>
      <c r="BC130" s="1044"/>
      <c r="BD130" s="1044"/>
      <c r="BE130" s="1045"/>
      <c r="BF130" s="1198">
        <v>4.8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492</v>
      </c>
      <c r="X131" s="1206"/>
      <c r="Y131" s="1206"/>
      <c r="Z131" s="1207"/>
      <c r="AA131" s="1099">
        <v>7182781</v>
      </c>
      <c r="AB131" s="1078"/>
      <c r="AC131" s="1078"/>
      <c r="AD131" s="1078"/>
      <c r="AE131" s="1079"/>
      <c r="AF131" s="1077">
        <v>7399420</v>
      </c>
      <c r="AG131" s="1078"/>
      <c r="AH131" s="1078"/>
      <c r="AI131" s="1078"/>
      <c r="AJ131" s="1079"/>
      <c r="AK131" s="1077">
        <v>7532579</v>
      </c>
      <c r="AL131" s="1078"/>
      <c r="AM131" s="1078"/>
      <c r="AN131" s="1078"/>
      <c r="AO131" s="1079"/>
      <c r="AP131" s="1208"/>
      <c r="AQ131" s="1209"/>
      <c r="AR131" s="1209"/>
      <c r="AS131" s="1209"/>
      <c r="AT131" s="1210"/>
      <c r="AU131" s="285"/>
      <c r="AV131" s="285"/>
      <c r="AW131" s="285"/>
      <c r="AX131" s="1180" t="s">
        <v>493</v>
      </c>
      <c r="AY131" s="1131"/>
      <c r="AZ131" s="1131"/>
      <c r="BA131" s="1131"/>
      <c r="BB131" s="1131"/>
      <c r="BC131" s="1131"/>
      <c r="BD131" s="1131"/>
      <c r="BE131" s="1132"/>
      <c r="BF131" s="1181" t="s">
        <v>128</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1187" t="s">
        <v>494</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495</v>
      </c>
      <c r="W132" s="1191"/>
      <c r="X132" s="1191"/>
      <c r="Y132" s="1191"/>
      <c r="Z132" s="1192"/>
      <c r="AA132" s="1193">
        <v>6.1293390399999996</v>
      </c>
      <c r="AB132" s="1194"/>
      <c r="AC132" s="1194"/>
      <c r="AD132" s="1194"/>
      <c r="AE132" s="1195"/>
      <c r="AF132" s="1196">
        <v>4.7460611779999997</v>
      </c>
      <c r="AG132" s="1194"/>
      <c r="AH132" s="1194"/>
      <c r="AI132" s="1194"/>
      <c r="AJ132" s="1195"/>
      <c r="AK132" s="1196">
        <v>3.6048211380000001</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496</v>
      </c>
      <c r="W133" s="1174"/>
      <c r="X133" s="1174"/>
      <c r="Y133" s="1174"/>
      <c r="Z133" s="1175"/>
      <c r="AA133" s="1176">
        <v>6.8</v>
      </c>
      <c r="AB133" s="1177"/>
      <c r="AC133" s="1177"/>
      <c r="AD133" s="1177"/>
      <c r="AE133" s="1178"/>
      <c r="AF133" s="1176">
        <v>5.8</v>
      </c>
      <c r="AG133" s="1177"/>
      <c r="AH133" s="1177"/>
      <c r="AI133" s="1177"/>
      <c r="AJ133" s="1178"/>
      <c r="AK133" s="1176">
        <v>4.8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pgmSRgj9sg6Ehl5pNOi49E6aBWVI4KzBVLFKJUkho1Nh/lni005S+M1WiL/0RLPMtV5Vmb655TauoRoLXnXKHw==" saltValue="B+tciStAfXzmpI6kRDyLc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MHSsd/GoMTbwbRIwDT1Kf3A7uznScR7u+ndvQ/yLyq04wFAIUIYq168Dr9u03KiPfOF9YBIqtu8OHKzo0Xxnow==" saltValue="q6SkEqveBF25sSQBpooV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4PA8eyDRgm6z7Pd88ekkjVvzBYCPhcq+68i9eAWb9ZDT3nL/CRQiNS68Unvdh2jUdF/wLx1t7/9bPUTJvG/Hw==" saltValue="GuWvXS+4qNGUtxbz84Z+f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500</v>
      </c>
      <c r="AP7" s="304"/>
      <c r="AQ7" s="305" t="s">
        <v>501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502</v>
      </c>
      <c r="AQ8" s="311" t="s">
        <v>503</v>
      </c>
      <c r="AR8" s="312" t="s">
        <v>504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505</v>
      </c>
      <c r="AL9" s="1217"/>
      <c r="AM9" s="1217"/>
      <c r="AN9" s="1218"/>
      <c r="AO9" s="313">
        <v>2527923</v>
      </c>
      <c r="AP9" s="313">
        <v>57886</v>
      </c>
      <c r="AQ9" s="314">
        <v>56845</v>
      </c>
      <c r="AR9" s="315">
        <v>1.8</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506</v>
      </c>
      <c r="AL10" s="1217"/>
      <c r="AM10" s="1217"/>
      <c r="AN10" s="1218"/>
      <c r="AO10" s="316">
        <v>174311</v>
      </c>
      <c r="AP10" s="316">
        <v>3991</v>
      </c>
      <c r="AQ10" s="317">
        <v>5922</v>
      </c>
      <c r="AR10" s="318">
        <v>-32.6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507</v>
      </c>
      <c r="AL11" s="1217"/>
      <c r="AM11" s="1217"/>
      <c r="AN11" s="1218"/>
      <c r="AO11" s="316">
        <v>425438</v>
      </c>
      <c r="AP11" s="316">
        <v>9742</v>
      </c>
      <c r="AQ11" s="317">
        <v>8264</v>
      </c>
      <c r="AR11" s="318">
        <v>17.899999999999999</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508</v>
      </c>
      <c r="AL12" s="1217"/>
      <c r="AM12" s="1217"/>
      <c r="AN12" s="1218"/>
      <c r="AO12" s="316">
        <v>23298</v>
      </c>
      <c r="AP12" s="316">
        <v>533</v>
      </c>
      <c r="AQ12" s="317">
        <v>284</v>
      </c>
      <c r="AR12" s="318">
        <v>87.7</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509</v>
      </c>
      <c r="AL13" s="1217"/>
      <c r="AM13" s="1217"/>
      <c r="AN13" s="1218"/>
      <c r="AO13" s="316" t="s">
        <v>510</v>
      </c>
      <c r="AP13" s="316" t="s">
        <v>510</v>
      </c>
      <c r="AQ13" s="317">
        <v>20</v>
      </c>
      <c r="AR13" s="318" t="s">
        <v>510</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511</v>
      </c>
      <c r="AL14" s="1217"/>
      <c r="AM14" s="1217"/>
      <c r="AN14" s="1218"/>
      <c r="AO14" s="316">
        <v>137754</v>
      </c>
      <c r="AP14" s="316">
        <v>3154</v>
      </c>
      <c r="AQ14" s="317">
        <v>2517</v>
      </c>
      <c r="AR14" s="318">
        <v>25.3</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512</v>
      </c>
      <c r="AL15" s="1217"/>
      <c r="AM15" s="1217"/>
      <c r="AN15" s="1218"/>
      <c r="AO15" s="316">
        <v>58377</v>
      </c>
      <c r="AP15" s="316">
        <v>1337</v>
      </c>
      <c r="AQ15" s="317">
        <v>1185</v>
      </c>
      <c r="AR15" s="318">
        <v>12.8</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513</v>
      </c>
      <c r="AL16" s="1220"/>
      <c r="AM16" s="1220"/>
      <c r="AN16" s="1221"/>
      <c r="AO16" s="316">
        <v>-147937</v>
      </c>
      <c r="AP16" s="316">
        <v>-3388</v>
      </c>
      <c r="AQ16" s="317">
        <v>-4726</v>
      </c>
      <c r="AR16" s="318">
        <v>-28.3</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3199164</v>
      </c>
      <c r="AP17" s="316">
        <v>73256</v>
      </c>
      <c r="AQ17" s="317">
        <v>70311</v>
      </c>
      <c r="AR17" s="318">
        <v>4.2</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518</v>
      </c>
      <c r="AL21" s="1212"/>
      <c r="AM21" s="1212"/>
      <c r="AN21" s="1213"/>
      <c r="AO21" s="328">
        <v>6.21</v>
      </c>
      <c r="AP21" s="329">
        <v>6.54</v>
      </c>
      <c r="AQ21" s="330">
        <v>-0.33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519</v>
      </c>
      <c r="AL22" s="1212"/>
      <c r="AM22" s="1212"/>
      <c r="AN22" s="1213"/>
      <c r="AO22" s="333">
        <v>95.8</v>
      </c>
      <c r="AP22" s="334">
        <v>97.4</v>
      </c>
      <c r="AQ22" s="335">
        <v>-1.6</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500</v>
      </c>
      <c r="AP30" s="304"/>
      <c r="AQ30" s="305" t="s">
        <v>501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502</v>
      </c>
      <c r="AQ31" s="311" t="s">
        <v>503</v>
      </c>
      <c r="AR31" s="312" t="s">
        <v>504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523</v>
      </c>
      <c r="AL32" s="1228"/>
      <c r="AM32" s="1228"/>
      <c r="AN32" s="1229"/>
      <c r="AO32" s="343">
        <v>950666</v>
      </c>
      <c r="AP32" s="343">
        <v>21769</v>
      </c>
      <c r="AQ32" s="344">
        <v>31480</v>
      </c>
      <c r="AR32" s="345">
        <v>-30.8</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524</v>
      </c>
      <c r="AL33" s="1228"/>
      <c r="AM33" s="1228"/>
      <c r="AN33" s="1229"/>
      <c r="AO33" s="343" t="s">
        <v>510</v>
      </c>
      <c r="AP33" s="343" t="s">
        <v>510</v>
      </c>
      <c r="AQ33" s="344" t="s">
        <v>510</v>
      </c>
      <c r="AR33" s="345" t="s">
        <v>510</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525</v>
      </c>
      <c r="AL34" s="1228"/>
      <c r="AM34" s="1228"/>
      <c r="AN34" s="1229"/>
      <c r="AO34" s="343" t="s">
        <v>510</v>
      </c>
      <c r="AP34" s="343" t="s">
        <v>510</v>
      </c>
      <c r="AQ34" s="344">
        <v>0</v>
      </c>
      <c r="AR34" s="345" t="s">
        <v>510</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526</v>
      </c>
      <c r="AL35" s="1228"/>
      <c r="AM35" s="1228"/>
      <c r="AN35" s="1229"/>
      <c r="AO35" s="343">
        <v>257979</v>
      </c>
      <c r="AP35" s="343">
        <v>5907</v>
      </c>
      <c r="AQ35" s="344">
        <v>9510</v>
      </c>
      <c r="AR35" s="345">
        <v>-37.9</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527</v>
      </c>
      <c r="AL36" s="1228"/>
      <c r="AM36" s="1228"/>
      <c r="AN36" s="1229"/>
      <c r="AO36" s="343">
        <v>39269</v>
      </c>
      <c r="AP36" s="343">
        <v>899</v>
      </c>
      <c r="AQ36" s="344">
        <v>2191</v>
      </c>
      <c r="AR36" s="345">
        <v>-59</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528</v>
      </c>
      <c r="AL37" s="1228"/>
      <c r="AM37" s="1228"/>
      <c r="AN37" s="1229"/>
      <c r="AO37" s="343" t="s">
        <v>510</v>
      </c>
      <c r="AP37" s="343" t="s">
        <v>510</v>
      </c>
      <c r="AQ37" s="344">
        <v>905</v>
      </c>
      <c r="AR37" s="345" t="s">
        <v>510</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529</v>
      </c>
      <c r="AL38" s="1231"/>
      <c r="AM38" s="1231"/>
      <c r="AN38" s="1232"/>
      <c r="AO38" s="346" t="s">
        <v>510</v>
      </c>
      <c r="AP38" s="346" t="s">
        <v>510</v>
      </c>
      <c r="AQ38" s="347">
        <v>0</v>
      </c>
      <c r="AR38" s="335" t="s">
        <v>510</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530</v>
      </c>
      <c r="AL39" s="1231"/>
      <c r="AM39" s="1231"/>
      <c r="AN39" s="1232"/>
      <c r="AO39" s="343">
        <v>-25023</v>
      </c>
      <c r="AP39" s="343">
        <v>-573</v>
      </c>
      <c r="AQ39" s="344">
        <v>-3197</v>
      </c>
      <c r="AR39" s="345">
        <v>-82.1</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531</v>
      </c>
      <c r="AL40" s="1228"/>
      <c r="AM40" s="1228"/>
      <c r="AN40" s="1229"/>
      <c r="AO40" s="343">
        <v>-951355</v>
      </c>
      <c r="AP40" s="343">
        <v>-21785</v>
      </c>
      <c r="AQ40" s="344">
        <v>-28113</v>
      </c>
      <c r="AR40" s="345">
        <v>-22.5</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297</v>
      </c>
      <c r="AL41" s="1234"/>
      <c r="AM41" s="1234"/>
      <c r="AN41" s="1235"/>
      <c r="AO41" s="343">
        <v>271536</v>
      </c>
      <c r="AP41" s="343">
        <v>6218</v>
      </c>
      <c r="AQ41" s="344">
        <v>12777</v>
      </c>
      <c r="AR41" s="345">
        <v>-51.3</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500</v>
      </c>
      <c r="AN49" s="1224" t="s">
        <v>535</v>
      </c>
      <c r="AO49" s="1225"/>
      <c r="AP49" s="1225"/>
      <c r="AQ49" s="1225"/>
      <c r="AR49" s="1226"/>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536</v>
      </c>
      <c r="AO50" s="360" t="s">
        <v>537</v>
      </c>
      <c r="AP50" s="361" t="s">
        <v>538</v>
      </c>
      <c r="AQ50" s="362" t="s">
        <v>539</v>
      </c>
      <c r="AR50" s="363" t="s">
        <v>540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1827559</v>
      </c>
      <c r="AN51" s="365">
        <v>41424</v>
      </c>
      <c r="AO51" s="366">
        <v>56.1</v>
      </c>
      <c r="AP51" s="367">
        <v>49919</v>
      </c>
      <c r="AQ51" s="368">
        <v>-6.3</v>
      </c>
      <c r="AR51" s="369">
        <v>62.4</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798464</v>
      </c>
      <c r="AN52" s="373">
        <v>18098</v>
      </c>
      <c r="AO52" s="374">
        <v>8.6999999999999993</v>
      </c>
      <c r="AP52" s="375">
        <v>26398</v>
      </c>
      <c r="AQ52" s="376">
        <v>-8.6999999999999993</v>
      </c>
      <c r="AR52" s="377">
        <v>17.399999999999999</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992413</v>
      </c>
      <c r="AN53" s="365">
        <v>22537</v>
      </c>
      <c r="AO53" s="366">
        <v>-45.6</v>
      </c>
      <c r="AP53" s="367">
        <v>47738</v>
      </c>
      <c r="AQ53" s="368">
        <v>-4.4000000000000004</v>
      </c>
      <c r="AR53" s="369">
        <v>-41.2</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585925</v>
      </c>
      <c r="AN54" s="373">
        <v>13306</v>
      </c>
      <c r="AO54" s="374">
        <v>-26.5</v>
      </c>
      <c r="AP54" s="375">
        <v>24937</v>
      </c>
      <c r="AQ54" s="376">
        <v>-5.5</v>
      </c>
      <c r="AR54" s="377">
        <v>-21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736327</v>
      </c>
      <c r="AN55" s="365">
        <v>16763</v>
      </c>
      <c r="AO55" s="366">
        <v>-25.6</v>
      </c>
      <c r="AP55" s="367">
        <v>52191</v>
      </c>
      <c r="AQ55" s="368">
        <v>9.3000000000000007</v>
      </c>
      <c r="AR55" s="369">
        <v>-34.9</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375431</v>
      </c>
      <c r="AN56" s="373">
        <v>8547</v>
      </c>
      <c r="AO56" s="374">
        <v>-35.799999999999997</v>
      </c>
      <c r="AP56" s="375">
        <v>24843</v>
      </c>
      <c r="AQ56" s="376">
        <v>-0.4</v>
      </c>
      <c r="AR56" s="377">
        <v>-35.4</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719767</v>
      </c>
      <c r="AN57" s="365">
        <v>16443</v>
      </c>
      <c r="AO57" s="366">
        <v>-1.9</v>
      </c>
      <c r="AP57" s="367">
        <v>47387</v>
      </c>
      <c r="AQ57" s="368">
        <v>-9.1999999999999993</v>
      </c>
      <c r="AR57" s="369">
        <v>7.3</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222316</v>
      </c>
      <c r="AN58" s="373">
        <v>5079</v>
      </c>
      <c r="AO58" s="374">
        <v>-40.6</v>
      </c>
      <c r="AP58" s="375">
        <v>24928</v>
      </c>
      <c r="AQ58" s="376">
        <v>0.3</v>
      </c>
      <c r="AR58" s="377">
        <v>-40.9</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1160396</v>
      </c>
      <c r="AN59" s="365">
        <v>26571</v>
      </c>
      <c r="AO59" s="366">
        <v>61.6</v>
      </c>
      <c r="AP59" s="367">
        <v>51264</v>
      </c>
      <c r="AQ59" s="368">
        <v>8.1999999999999993</v>
      </c>
      <c r="AR59" s="369">
        <v>53.4</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612209</v>
      </c>
      <c r="AN60" s="373">
        <v>14019</v>
      </c>
      <c r="AO60" s="374">
        <v>176</v>
      </c>
      <c r="AP60" s="375">
        <v>26040</v>
      </c>
      <c r="AQ60" s="376">
        <v>4.5</v>
      </c>
      <c r="AR60" s="377">
        <v>171.5</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1087292</v>
      </c>
      <c r="AN61" s="380">
        <v>24748</v>
      </c>
      <c r="AO61" s="381">
        <v>8.9</v>
      </c>
      <c r="AP61" s="382">
        <v>49700</v>
      </c>
      <c r="AQ61" s="383">
        <v>-0.5</v>
      </c>
      <c r="AR61" s="369">
        <v>9.4</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518869</v>
      </c>
      <c r="AN62" s="373">
        <v>11810</v>
      </c>
      <c r="AO62" s="374">
        <v>16.399999999999999</v>
      </c>
      <c r="AP62" s="375">
        <v>25429</v>
      </c>
      <c r="AQ62" s="376">
        <v>-2</v>
      </c>
      <c r="AR62" s="377">
        <v>18.399999999999999</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nPzVYu2eg4T9e8MQecqJwueVj2Im0JA3AhikYyswxJXBF1u4A6SY2fgvncrRIhCQuCeViDjlLMUoU2+ENxiwA==" saltValue="8skB+NvTMqbMfwHMy5zsT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549</v>
      </c>
    </row>
    <row r="120" spans="125:125" ht="13.5" hidden="1" customHeight="1"/>
    <row r="121" spans="125:125" ht="13.5" hidden="1" customHeight="1">
      <c r="DU121" s="291"/>
    </row>
  </sheetData>
  <sheetProtection algorithmName="SHA-512" hashValue="I0Xwt2WoVOStjbYA2wLp+F29IjloeiCzCT+7AdW75kfA38gjqm5c7+bUAsAGFo7FDV7QKRrADLJZU9Glk+UvdA==" saltValue="qNKA9f4XrSZutwtZgIpX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497</v>
      </c>
    </row>
  </sheetData>
  <sheetProtection algorithmName="SHA-512" hashValue="K6TDo1ZOo9aREws1dWW+syKGE/vJRJKg5NvbUZqX/i+3FtYbU6ukUhk9y7tUfNLmDZfb0xASA3lsl+lD4fhC6A==" saltValue="zNK/IqgQZk3vzws7vaZC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36" t="s">
        <v>3</v>
      </c>
      <c r="D47" s="1236"/>
      <c r="E47" s="1237"/>
      <c r="F47" s="11">
        <v>17.91</v>
      </c>
      <c r="G47" s="12">
        <v>13.38</v>
      </c>
      <c r="H47" s="12">
        <v>13.05</v>
      </c>
      <c r="I47" s="12">
        <v>13.03</v>
      </c>
      <c r="J47" s="13">
        <v>11.82</v>
      </c>
    </row>
    <row r="48" spans="2:10" ht="57.75" customHeight="1">
      <c r="B48" s="14"/>
      <c r="C48" s="1238" t="s">
        <v>4</v>
      </c>
      <c r="D48" s="1238"/>
      <c r="E48" s="1239"/>
      <c r="F48" s="15">
        <v>0.66</v>
      </c>
      <c r="G48" s="16">
        <v>0.65</v>
      </c>
      <c r="H48" s="16">
        <v>0.64</v>
      </c>
      <c r="I48" s="16">
        <v>1.1499999999999999</v>
      </c>
      <c r="J48" s="17">
        <v>0.62</v>
      </c>
    </row>
    <row r="49" spans="2:10" ht="57.75" customHeight="1" thickBot="1">
      <c r="B49" s="18"/>
      <c r="C49" s="1240" t="s">
        <v>5</v>
      </c>
      <c r="D49" s="1240"/>
      <c r="E49" s="1241"/>
      <c r="F49" s="19">
        <v>3.31</v>
      </c>
      <c r="G49" s="20" t="s">
        <v>555</v>
      </c>
      <c r="H49" s="20" t="s">
        <v>556</v>
      </c>
      <c r="I49" s="20">
        <v>0.85</v>
      </c>
      <c r="J49" s="21" t="s">
        <v>557</v>
      </c>
    </row>
    <row r="50" spans="2:10" ht="13.5" customHeight="1"/>
  </sheetData>
  <sheetProtection algorithmName="SHA-512" hashValue="7b3i2BupArprv9bbyCE+NZApsAPzudPMLMtyz3wNmEcQKzbQjfjbtOsCP/d8xm6rxxraGc5qSRd6kdLBa+hDNA==" saltValue="MFGyU21PHeViMWgi/xTd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2021-03-22T04:38:59Z</cp:lastPrinted>
  <dcterms:created xsi:type="dcterms:W3CDTF">2021-02-05T03:24:42Z</dcterms:created>
  <dcterms:modified xsi:type="dcterms:W3CDTF">2021-11-08T23:45:52Z</dcterms:modified>
  <cp:category/>
</cp:coreProperties>
</file>